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4\上伊那地事地域政策\▲新フォルダ\0G_公営企業\002.決算状況調査\H29公営企業\経営比較分析表\分析等\修正\01_伊那市\"/>
    </mc:Choice>
  </mc:AlternateContent>
  <workbookProtection workbookPassword="B319" lockStructure="1"/>
  <bookViews>
    <workbookView xWindow="240" yWindow="75" windowWidth="14940" windowHeight="7860"/>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W10" i="4" s="1"/>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I85" i="4"/>
  <c r="E85" i="4"/>
  <c r="AT10" i="4"/>
  <c r="AL10" i="4"/>
  <c r="P10" i="4"/>
  <c r="I10" i="4"/>
  <c r="BB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<sst xmlns="http://schemas.openxmlformats.org/spreadsheetml/2006/main" count="237" uniqueCount="124">
  <si>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</si>
  <si>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</si>
  <si>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</si>
  <si>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</si>
  <si>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</si>
  <si>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</si>
  <si>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</si>
  <si>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</si>
  <si>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</si>
  <si>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</si>
  <si>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</si>
  <si>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</si>
  <si>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</si>
  <si>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</si>
  <si>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</si>
  <si>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</si>
  <si>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</si>
  <si>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</si>
  <si>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</si>
  <si>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</si>
  <si>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</si>
  <si>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</si>
  <si>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</si>
  <si>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</si>
  <si>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</si>
  <si>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</si>
  <si>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</si>
  <si>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</si>
  <si>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</si>
  <si>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</si>
  <si>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</si>
  <si>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</si>
  <si>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</si>
  <si>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</si>
  <si>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</si>
  <si>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</si>
  <si>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</si>
  <si>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</si>
  <si>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</si>
  <si>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</si>
  <si>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</si>
  <si>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</si>
  <si>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</si>
  <si>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</si>
  <si>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</si>
  <si>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</si>
  <si>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</si>
  <si>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</si>
  <si>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</si>
  <si>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</si>
  <si>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</si>
  <si>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</si>
  <si>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</si>
  <si>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</si>
  <si>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</si>
  <si>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</si>
  <si>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</si>
  <si>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</si>
  <si>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</si>
  <si>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</si>
  <si>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</si>
  <si>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</si>
  <si>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</si>
  <si>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</si>
  <si>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</si>
  <si>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</si>
  <si>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</si>
  <si>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</si>
  <si>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</si>
  <si>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</si>
  <si>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</si>
  <si>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</si>
  <si>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</si>
  <si>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</si>
  <si>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</si>
  <si>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</si>
  <si>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</si>
  <si>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</si>
  <si>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</si>
  <si>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</si>
  <si>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</si>
  <si>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</si>
  <si>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</si>
  <si>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</si>
  <si>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</si>
  <si>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</si>
  <si>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</si>
  <si>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</si>
  <si>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</si>
  <si>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</si>
  <si>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</si>
  <si>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</si>
  <si>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</si>
  <si>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</si>
  <si>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</si>
  <si>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</si>
  <si>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</si>
  <si>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</si>
  <si>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</si>
  <si>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</si>
  <si>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</si>
  <si>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</si>
  <si>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</si>
  <si>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</si>
  <si>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</si>
  <si>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</si>
  <si>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</si>
  <si>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</si>
  <si>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伊那市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</si>
  <si>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</si>
  <si>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</si>
  <si>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</si>
  <si>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</si>
  <si>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</si>
  <si>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</si>
  <si>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</si>
  <si>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</si>
  <si>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</si>
  <si>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</si>
  <si>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</si>
  <si>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簡易水道は過疎地域に存在しているため、著しく高い資本費により給水原価が高額となり、料金収入のみによって経営することが困難です。そのため、一般会計からの繰入金や企業債に依存している状況です。
　平成29年4月1日に地方公営企業法の適用を行い、簡易水道事業も上下水道事業と同様に企業会計となりますが、こうした厳しい経営状況に変わりはありません。
　法適用に併せて整備された固定資産台帳を基に、平成29年度にアセットマネジメントの策定を行い、結果を経営戦略に反映し、中長期的な視点に立った経営を行っていきます。</t>
    <rPh sb="1" eb="2">
      <t>ホン</t>
    </rPh>
    <rPh sb="2" eb="3">
      <t>シ</t>
    </rPh>
    <rPh sb="3" eb="5">
      <t>カンイ</t>
    </rPh>
    <rPh sb="5" eb="7">
      <t>スイドウ</t>
    </rPh>
    <rPh sb="8" eb="10">
      <t>カソ</t>
    </rPh>
    <rPh sb="10" eb="12">
      <t>チイキ</t>
    </rPh>
    <rPh sb="13" eb="15">
      <t>ソンザイ</t>
    </rPh>
    <rPh sb="22" eb="23">
      <t>イチジル</t>
    </rPh>
    <rPh sb="25" eb="26">
      <t>タカ</t>
    </rPh>
    <rPh sb="27" eb="29">
      <t>シホン</t>
    </rPh>
    <rPh sb="29" eb="30">
      <t>ヒ</t>
    </rPh>
    <rPh sb="33" eb="35">
      <t>キュウスイ</t>
    </rPh>
    <rPh sb="35" eb="37">
      <t>ゲンカ</t>
    </rPh>
    <rPh sb="38" eb="40">
      <t>コウガク</t>
    </rPh>
    <rPh sb="44" eb="46">
      <t>リョウキン</t>
    </rPh>
    <rPh sb="46" eb="48">
      <t>シュウニュウ</t>
    </rPh>
    <rPh sb="54" eb="56">
      <t>ケイエイ</t>
    </rPh>
    <rPh sb="61" eb="63">
      <t>コンナン</t>
    </rPh>
    <rPh sb="71" eb="73">
      <t>イッパン</t>
    </rPh>
    <rPh sb="73" eb="75">
      <t>カイケイ</t>
    </rPh>
    <rPh sb="78" eb="80">
      <t>クリイレ</t>
    </rPh>
    <rPh sb="80" eb="81">
      <t>キン</t>
    </rPh>
    <rPh sb="82" eb="84">
      <t>キギョウ</t>
    </rPh>
    <rPh sb="84" eb="85">
      <t>サイ</t>
    </rPh>
    <rPh sb="86" eb="88">
      <t>イゾン</t>
    </rPh>
    <rPh sb="92" eb="94">
      <t>ジョウキョウ</t>
    </rPh>
    <rPh sb="99" eb="101">
      <t>ヘイセイ</t>
    </rPh>
    <rPh sb="103" eb="104">
      <t>ネン</t>
    </rPh>
    <rPh sb="105" eb="106">
      <t>ガツ</t>
    </rPh>
    <rPh sb="107" eb="108">
      <t>ニチ</t>
    </rPh>
    <rPh sb="109" eb="111">
      <t>チホウ</t>
    </rPh>
    <rPh sb="111" eb="113">
      <t>コウエイ</t>
    </rPh>
    <rPh sb="113" eb="115">
      <t>キギョウ</t>
    </rPh>
    <rPh sb="115" eb="116">
      <t>ホウ</t>
    </rPh>
    <rPh sb="117" eb="119">
      <t>テキヨウ</t>
    </rPh>
    <rPh sb="120" eb="121">
      <t>オコナ</t>
    </rPh>
    <rPh sb="123" eb="125">
      <t>カンイ</t>
    </rPh>
    <rPh sb="125" eb="127">
      <t>スイドウ</t>
    </rPh>
    <rPh sb="127" eb="129">
      <t>ジギョウ</t>
    </rPh>
    <rPh sb="130" eb="132">
      <t>ジョウゲ</t>
    </rPh>
    <rPh sb="132" eb="134">
      <t>スイドウ</t>
    </rPh>
    <rPh sb="134" eb="136">
      <t>ジギョウ</t>
    </rPh>
    <rPh sb="137" eb="139">
      <t>ドウヨウ</t>
    </rPh>
    <rPh sb="140" eb="142">
      <t>キギョウ</t>
    </rPh>
    <rPh sb="142" eb="144">
      <t>カイケイ</t>
    </rPh>
    <rPh sb="155" eb="156">
      <t>キビ</t>
    </rPh>
    <rPh sb="158" eb="160">
      <t>ケイエイ</t>
    </rPh>
    <rPh sb="160" eb="162">
      <t>ジョウキョウ</t>
    </rPh>
    <rPh sb="163" eb="164">
      <t>カ</t>
    </rPh>
    <rPh sb="175" eb="176">
      <t>ホウ</t>
    </rPh>
    <rPh sb="176" eb="178">
      <t>テキヨウ</t>
    </rPh>
    <rPh sb="179" eb="180">
      <t>アワ</t>
    </rPh>
    <rPh sb="182" eb="184">
      <t>セイビ</t>
    </rPh>
    <rPh sb="187" eb="189">
      <t>コテイ</t>
    </rPh>
    <rPh sb="189" eb="191">
      <t>シサン</t>
    </rPh>
    <rPh sb="191" eb="193">
      <t>ダイチョウ</t>
    </rPh>
    <rPh sb="194" eb="195">
      <t>モト</t>
    </rPh>
    <rPh sb="197" eb="199">
      <t>ヘイセイ</t>
    </rPh>
    <rPh sb="201" eb="202">
      <t>ネン</t>
    </rPh>
    <rPh sb="202" eb="203">
      <t>ド</t>
    </rPh>
    <rPh sb="215" eb="217">
      <t>サクテイ</t>
    </rPh>
    <rPh sb="218" eb="219">
      <t>オコナ</t>
    </rPh>
    <rPh sb="221" eb="223">
      <t>ケッカ</t>
    </rPh>
    <rPh sb="224" eb="226">
      <t>ケイエイ</t>
    </rPh>
    <rPh sb="226" eb="228">
      <t>センリャク</t>
    </rPh>
    <rPh sb="229" eb="231">
      <t>ハンエイ</t>
    </rPh>
    <rPh sb="233" eb="237">
      <t>チュウチョウキテキ</t>
    </rPh>
    <rPh sb="238" eb="240">
      <t>シテン</t>
    </rPh>
    <rPh sb="241" eb="242">
      <t>タ</t>
    </rPh>
    <rPh sb="244" eb="246">
      <t>ケイエイ</t>
    </rPh>
    <rPh sb="247" eb="248">
      <t>オコナ</t>
    </rPh>
    <phoneticPr fontId="4"/>
  </si>
  <si>
    <t>非設置</t>
    <rPh sb="0" eb="1">
      <t>ヒ</t>
    </rPh>
    <rPh sb="1" eb="3">
      <t>セッチ</t>
    </rPh>
    <phoneticPr fontId="4"/>
  </si>
  <si>
    <t>　管路更新率は、前年度と比較し増加していますが、類似団体平均と同水準にあります。特に、昭和50年以降に建設された塩化ビニル管が法定耐用年数を迎えてきているため、それらの管について順次更新を行っていく必要があります。
　管路の更新費用は多額になるため、マッピングシステム（管路情報をコンピューターに登録し、データベース化したもの）を活用し、効率的な更新を行っていく必要があります。
　平成29年度にアセットマネジメントを簡易水道事業についても作成を行い、重要度を基に計画的に更新が進められるよう努めます。</t>
    <rPh sb="1" eb="3">
      <t>カンロ</t>
    </rPh>
    <rPh sb="3" eb="5">
      <t>コウシン</t>
    </rPh>
    <rPh sb="5" eb="6">
      <t>リツ</t>
    </rPh>
    <rPh sb="8" eb="11">
      <t>ゼンネンド</t>
    </rPh>
    <rPh sb="12" eb="14">
      <t>ヒカク</t>
    </rPh>
    <rPh sb="15" eb="17">
      <t>ゾウカ</t>
    </rPh>
    <rPh sb="24" eb="26">
      <t>ルイジ</t>
    </rPh>
    <rPh sb="26" eb="28">
      <t>ダンタイ</t>
    </rPh>
    <rPh sb="28" eb="30">
      <t>ヘイキン</t>
    </rPh>
    <rPh sb="40" eb="41">
      <t>トク</t>
    </rPh>
    <rPh sb="43" eb="45">
      <t>ショウワ</t>
    </rPh>
    <rPh sb="47" eb="48">
      <t>ネン</t>
    </rPh>
    <rPh sb="48" eb="50">
      <t>イコウ</t>
    </rPh>
    <rPh sb="51" eb="53">
      <t>ケンセツ</t>
    </rPh>
    <rPh sb="56" eb="58">
      <t>エンカ</t>
    </rPh>
    <rPh sb="61" eb="62">
      <t>カン</t>
    </rPh>
    <rPh sb="63" eb="65">
      <t>ホウテイ</t>
    </rPh>
    <rPh sb="65" eb="67">
      <t>タイヨウ</t>
    </rPh>
    <rPh sb="67" eb="69">
      <t>ネンスウ</t>
    </rPh>
    <rPh sb="70" eb="71">
      <t>ムカ</t>
    </rPh>
    <rPh sb="84" eb="85">
      <t>カン</t>
    </rPh>
    <rPh sb="89" eb="91">
      <t>ジュンジ</t>
    </rPh>
    <rPh sb="91" eb="93">
      <t>コウシン</t>
    </rPh>
    <rPh sb="94" eb="95">
      <t>オコナ</t>
    </rPh>
    <rPh sb="99" eb="101">
      <t>ヒツヨウ</t>
    </rPh>
    <rPh sb="109" eb="111">
      <t>カンロ</t>
    </rPh>
    <rPh sb="112" eb="114">
      <t>コウシン</t>
    </rPh>
    <rPh sb="114" eb="116">
      <t>ヒヨウ</t>
    </rPh>
    <rPh sb="117" eb="119">
      <t>タガク</t>
    </rPh>
    <rPh sb="135" eb="137">
      <t>カンロ</t>
    </rPh>
    <rPh sb="137" eb="139">
      <t>ジョウホウ</t>
    </rPh>
    <rPh sb="148" eb="150">
      <t>トウロク</t>
    </rPh>
    <rPh sb="158" eb="159">
      <t>カ</t>
    </rPh>
    <rPh sb="165" eb="167">
      <t>カツヨウ</t>
    </rPh>
    <rPh sb="169" eb="172">
      <t>コウリツテキ</t>
    </rPh>
    <rPh sb="173" eb="175">
      <t>コウシン</t>
    </rPh>
    <rPh sb="176" eb="177">
      <t>オコナ</t>
    </rPh>
    <rPh sb="181" eb="183">
      <t>ヒツヨウ</t>
    </rPh>
    <rPh sb="191" eb="193">
      <t>ヘイセイ</t>
    </rPh>
    <rPh sb="195" eb="197">
      <t>ネンド</t>
    </rPh>
    <rPh sb="209" eb="211">
      <t>カンイ</t>
    </rPh>
    <rPh sb="211" eb="213">
      <t>スイドウ</t>
    </rPh>
    <rPh sb="213" eb="215">
      <t>ジギョウ</t>
    </rPh>
    <rPh sb="220" eb="222">
      <t>サクセイ</t>
    </rPh>
    <rPh sb="223" eb="224">
      <t>オコナ</t>
    </rPh>
    <rPh sb="226" eb="229">
      <t>ジュウヨウド</t>
    </rPh>
    <rPh sb="230" eb="231">
      <t>モト</t>
    </rPh>
    <rPh sb="232" eb="235">
      <t>ケイカクテキ</t>
    </rPh>
    <rPh sb="236" eb="238">
      <t>コウシン</t>
    </rPh>
    <rPh sb="239" eb="240">
      <t>スス</t>
    </rPh>
    <rPh sb="246" eb="247">
      <t>ツト</t>
    </rPh>
    <phoneticPr fontId="4"/>
  </si>
  <si>
    <r>
      <t>　企業債残高対給水収益比率については、建設改良の多くを企業債に依存しており、給水収益の約17倍の規模の残高となっていますが、平成29年度からの地方公営企業法適用に伴う打ち切り決算の影響で料金収入が一時的に減少した影響により特に高い値となっています。今後10年で約9倍の規模まで減少する見込みですが、将来世代に負担をかけ過ぎないように残高管理を行っていく必要があります。
　収益的収支比率は、昨年に比べ増加しているものの、類似団体平均及び全国平均と比較して低くなっており、給水収益の減少や有収率の低さが影響していると考えられます。有収率については、上水道事業と同様に本市の最重要課題の一つですが、平成29年度から検針時に漏水判定機を用いた手法により対策に取り組み、簡易水道区域は平成 33年度に行う予定です。
　料金回収率について、類似団体平均及び全国平均よりも低い数値となっています。平成28年度は特に翌年度からの法適用に伴う打ち切り決算により、料金収入が減少したことで一時的に低下しています。類似団体平均値より料金回収率は平均して高いものの、給水に係る費用を給水収益の半分程度しか賄えていないことになります。
　平成29年度からは水道事業会計と同一会計となりますが、効率的な事業運営が行えるよう努めます。　　　　　　　　　　　　　　　　　　　　　</t>
    </r>
    <r>
      <rPr>
        <sz val="11"/>
        <color theme="0"/>
        <rFont val="ＭＳ ゴシック"/>
        <family val="3"/>
        <charset val="128"/>
      </rPr>
      <t/>
    </r>
    <rPh sb="1" eb="3">
      <t>キギョウ</t>
    </rPh>
    <rPh sb="3" eb="4">
      <t>サイ</t>
    </rPh>
    <rPh sb="4" eb="6">
      <t>ザンダカ</t>
    </rPh>
    <rPh sb="6" eb="7">
      <t>タイ</t>
    </rPh>
    <rPh sb="7" eb="9">
      <t>キュウスイ</t>
    </rPh>
    <rPh sb="9" eb="11">
      <t>シュウエキ</t>
    </rPh>
    <rPh sb="11" eb="13">
      <t>ヒリツ</t>
    </rPh>
    <rPh sb="19" eb="21">
      <t>ケンセツ</t>
    </rPh>
    <rPh sb="21" eb="23">
      <t>カイリョウ</t>
    </rPh>
    <rPh sb="24" eb="25">
      <t>オオ</t>
    </rPh>
    <rPh sb="31" eb="33">
      <t>イゾン</t>
    </rPh>
    <rPh sb="38" eb="40">
      <t>キュウスイ</t>
    </rPh>
    <rPh sb="40" eb="42">
      <t>シュウエキ</t>
    </rPh>
    <rPh sb="43" eb="44">
      <t>ヤク</t>
    </rPh>
    <rPh sb="46" eb="47">
      <t>バイ</t>
    </rPh>
    <rPh sb="48" eb="50">
      <t>キボ</t>
    </rPh>
    <rPh sb="51" eb="53">
      <t>ザンダカ</t>
    </rPh>
    <rPh sb="62" eb="64">
      <t>ヘイセイ</t>
    </rPh>
    <rPh sb="66" eb="68">
      <t>ネンド</t>
    </rPh>
    <rPh sb="71" eb="73">
      <t>チホウ</t>
    </rPh>
    <rPh sb="73" eb="75">
      <t>コウエイ</t>
    </rPh>
    <rPh sb="75" eb="77">
      <t>キギョウ</t>
    </rPh>
    <rPh sb="77" eb="78">
      <t>ホウ</t>
    </rPh>
    <rPh sb="78" eb="80">
      <t>テキヨウ</t>
    </rPh>
    <rPh sb="81" eb="82">
      <t>トモナ</t>
    </rPh>
    <rPh sb="83" eb="84">
      <t>ウ</t>
    </rPh>
    <rPh sb="85" eb="86">
      <t>キ</t>
    </rPh>
    <rPh sb="87" eb="89">
      <t>ケッサン</t>
    </rPh>
    <rPh sb="90" eb="92">
      <t>エイキョウ</t>
    </rPh>
    <rPh sb="93" eb="95">
      <t>リョウキン</t>
    </rPh>
    <rPh sb="95" eb="97">
      <t>シュウニュウ</t>
    </rPh>
    <rPh sb="98" eb="101">
      <t>イチジテキ</t>
    </rPh>
    <rPh sb="102" eb="104">
      <t>ゲンショウ</t>
    </rPh>
    <rPh sb="106" eb="108">
      <t>エイキョウ</t>
    </rPh>
    <rPh sb="111" eb="112">
      <t>トク</t>
    </rPh>
    <rPh sb="113" eb="114">
      <t>タカ</t>
    </rPh>
    <rPh sb="115" eb="116">
      <t>アタイ</t>
    </rPh>
    <rPh sb="124" eb="126">
      <t>コンゴ</t>
    </rPh>
    <rPh sb="128" eb="129">
      <t>ネン</t>
    </rPh>
    <rPh sb="130" eb="131">
      <t>ヤク</t>
    </rPh>
    <rPh sb="132" eb="133">
      <t>バイ</t>
    </rPh>
    <rPh sb="134" eb="136">
      <t>キボ</t>
    </rPh>
    <rPh sb="138" eb="140">
      <t>ゲンショウ</t>
    </rPh>
    <rPh sb="142" eb="144">
      <t>ミコ</t>
    </rPh>
    <rPh sb="149" eb="151">
      <t>ショウライ</t>
    </rPh>
    <rPh sb="151" eb="153">
      <t>セダイ</t>
    </rPh>
    <rPh sb="154" eb="156">
      <t>フタン</t>
    </rPh>
    <rPh sb="159" eb="160">
      <t>ス</t>
    </rPh>
    <rPh sb="166" eb="168">
      <t>ザンダカ</t>
    </rPh>
    <rPh sb="168" eb="170">
      <t>カンリ</t>
    </rPh>
    <rPh sb="171" eb="172">
      <t>オコナ</t>
    </rPh>
    <rPh sb="176" eb="178">
      <t>ヒツヨウ</t>
    </rPh>
    <rPh sb="186" eb="189">
      <t>シュウエキテキ</t>
    </rPh>
    <rPh sb="189" eb="191">
      <t>シュウシ</t>
    </rPh>
    <rPh sb="191" eb="193">
      <t>ヒリツ</t>
    </rPh>
    <rPh sb="195" eb="197">
      <t>サクネン</t>
    </rPh>
    <rPh sb="198" eb="199">
      <t>クラ</t>
    </rPh>
    <rPh sb="200" eb="202">
      <t>ゾウカ</t>
    </rPh>
    <rPh sb="210" eb="212">
      <t>ルイジ</t>
    </rPh>
    <rPh sb="212" eb="214">
      <t>ダンタイ</t>
    </rPh>
    <rPh sb="214" eb="216">
      <t>ヘイキン</t>
    </rPh>
    <rPh sb="216" eb="217">
      <t>オヨ</t>
    </rPh>
    <rPh sb="218" eb="220">
      <t>ゼンコク</t>
    </rPh>
    <rPh sb="220" eb="222">
      <t>ヘイキン</t>
    </rPh>
    <rPh sb="223" eb="225">
      <t>ヒカク</t>
    </rPh>
    <rPh sb="227" eb="228">
      <t>ヒク</t>
    </rPh>
    <rPh sb="235" eb="237">
      <t>キュウスイ</t>
    </rPh>
    <rPh sb="237" eb="239">
      <t>シュウエキ</t>
    </rPh>
    <rPh sb="240" eb="241">
      <t>ゲン</t>
    </rPh>
    <rPh sb="241" eb="242">
      <t>ショウ</t>
    </rPh>
    <rPh sb="243" eb="245">
      <t>ユウシュウ</t>
    </rPh>
    <rPh sb="245" eb="246">
      <t>リツ</t>
    </rPh>
    <rPh sb="247" eb="248">
      <t>ヒク</t>
    </rPh>
    <rPh sb="250" eb="252">
      <t>エイキョウ</t>
    </rPh>
    <rPh sb="257" eb="258">
      <t>カンガ</t>
    </rPh>
    <rPh sb="264" eb="266">
      <t>ユウシュウ</t>
    </rPh>
    <rPh sb="266" eb="267">
      <t>リツ</t>
    </rPh>
    <rPh sb="273" eb="274">
      <t>ジョウ</t>
    </rPh>
    <rPh sb="274" eb="276">
      <t>スイドウ</t>
    </rPh>
    <rPh sb="276" eb="278">
      <t>ジギョウ</t>
    </rPh>
    <rPh sb="279" eb="281">
      <t>ドウヨウ</t>
    </rPh>
    <rPh sb="282" eb="283">
      <t>ホン</t>
    </rPh>
    <rPh sb="283" eb="284">
      <t>シ</t>
    </rPh>
    <rPh sb="285" eb="288">
      <t>サイジュウヨウ</t>
    </rPh>
    <rPh sb="288" eb="290">
      <t>カダイ</t>
    </rPh>
    <rPh sb="291" eb="292">
      <t>ヒト</t>
    </rPh>
    <rPh sb="297" eb="299">
      <t>ヘイセイ</t>
    </rPh>
    <rPh sb="301" eb="302">
      <t>ネン</t>
    </rPh>
    <rPh sb="302" eb="303">
      <t>ド</t>
    </rPh>
    <rPh sb="305" eb="307">
      <t>ケンシン</t>
    </rPh>
    <rPh sb="307" eb="308">
      <t>ジ</t>
    </rPh>
    <rPh sb="309" eb="311">
      <t>ロウスイ</t>
    </rPh>
    <rPh sb="311" eb="313">
      <t>ハンテイ</t>
    </rPh>
    <rPh sb="315" eb="316">
      <t>モチ</t>
    </rPh>
    <rPh sb="318" eb="320">
      <t>シュホウ</t>
    </rPh>
    <rPh sb="323" eb="325">
      <t>タイサク</t>
    </rPh>
    <rPh sb="326" eb="327">
      <t>ト</t>
    </rPh>
    <rPh sb="328" eb="329">
      <t>ク</t>
    </rPh>
    <rPh sb="331" eb="333">
      <t>カンイ</t>
    </rPh>
    <rPh sb="333" eb="335">
      <t>スイドウ</t>
    </rPh>
    <rPh sb="335" eb="337">
      <t>クイキ</t>
    </rPh>
    <rPh sb="338" eb="340">
      <t>ヘイセイ</t>
    </rPh>
    <rPh sb="343" eb="344">
      <t>ネン</t>
    </rPh>
    <rPh sb="344" eb="345">
      <t>ド</t>
    </rPh>
    <rPh sb="346" eb="347">
      <t>オコナ</t>
    </rPh>
    <rPh sb="348" eb="350">
      <t>ヨテイ</t>
    </rPh>
    <rPh sb="355" eb="357">
      <t>リョウキン</t>
    </rPh>
    <rPh sb="357" eb="359">
      <t>カイシュウ</t>
    </rPh>
    <rPh sb="359" eb="360">
      <t>リツ</t>
    </rPh>
    <rPh sb="365" eb="367">
      <t>ルイジ</t>
    </rPh>
    <rPh sb="367" eb="369">
      <t>ダンタイ</t>
    </rPh>
    <rPh sb="369" eb="371">
      <t>ヘイキン</t>
    </rPh>
    <rPh sb="371" eb="372">
      <t>オヨ</t>
    </rPh>
    <rPh sb="373" eb="375">
      <t>ゼンコク</t>
    </rPh>
    <rPh sb="375" eb="377">
      <t>ヘイキン</t>
    </rPh>
    <rPh sb="380" eb="381">
      <t>ヒク</t>
    </rPh>
    <rPh sb="382" eb="384">
      <t>スウチ</t>
    </rPh>
    <rPh sb="392" eb="394">
      <t>ヘイセイ</t>
    </rPh>
    <rPh sb="396" eb="398">
      <t>ネンド</t>
    </rPh>
    <rPh sb="399" eb="400">
      <t>トク</t>
    </rPh>
    <rPh sb="401" eb="404">
      <t>ヨクネンド</t>
    </rPh>
    <rPh sb="407" eb="408">
      <t>ホウ</t>
    </rPh>
    <rPh sb="408" eb="410">
      <t>テキヨウ</t>
    </rPh>
    <rPh sb="411" eb="412">
      <t>トモナ</t>
    </rPh>
    <rPh sb="413" eb="414">
      <t>ウ</t>
    </rPh>
    <rPh sb="415" eb="416">
      <t>キ</t>
    </rPh>
    <rPh sb="417" eb="419">
      <t>ケッサン</t>
    </rPh>
    <rPh sb="423" eb="425">
      <t>リョウキン</t>
    </rPh>
    <rPh sb="425" eb="427">
      <t>シュウニュウ</t>
    </rPh>
    <rPh sb="428" eb="430">
      <t>ゲンショウ</t>
    </rPh>
    <rPh sb="435" eb="438">
      <t>イチジテキ</t>
    </rPh>
    <rPh sb="439" eb="441">
      <t>テイカ</t>
    </rPh>
    <rPh sb="447" eb="449">
      <t>ルイジ</t>
    </rPh>
    <rPh sb="449" eb="451">
      <t>ダンタイ</t>
    </rPh>
    <rPh sb="451" eb="454">
      <t>ヘイキンチ</t>
    </rPh>
    <rPh sb="456" eb="458">
      <t>リョウキン</t>
    </rPh>
    <rPh sb="458" eb="460">
      <t>カイシュウ</t>
    </rPh>
    <rPh sb="460" eb="461">
      <t>リツ</t>
    </rPh>
    <rPh sb="462" eb="464">
      <t>ヘイキン</t>
    </rPh>
    <rPh sb="466" eb="467">
      <t>タカ</t>
    </rPh>
    <rPh sb="472" eb="474">
      <t>キュウスイ</t>
    </rPh>
    <rPh sb="475" eb="476">
      <t>カカワ</t>
    </rPh>
    <rPh sb="477" eb="479">
      <t>ヒヨウ</t>
    </rPh>
    <rPh sb="480" eb="482">
      <t>キュウスイ</t>
    </rPh>
    <rPh sb="482" eb="484">
      <t>シュウエキ</t>
    </rPh>
    <rPh sb="485" eb="487">
      <t>ハンブン</t>
    </rPh>
    <rPh sb="487" eb="489">
      <t>テイド</t>
    </rPh>
    <rPh sb="491" eb="492">
      <t>マカナ</t>
    </rPh>
    <rPh sb="507" eb="509">
      <t>ヘイセイ</t>
    </rPh>
    <rPh sb="511" eb="513">
      <t>ネンド</t>
    </rPh>
    <rPh sb="516" eb="518">
      <t>スイドウ</t>
    </rPh>
    <rPh sb="518" eb="520">
      <t>ジギョウ</t>
    </rPh>
    <rPh sb="520" eb="522">
      <t>カイケイ</t>
    </rPh>
    <rPh sb="523" eb="525">
      <t>ドウイツ</t>
    </rPh>
    <rPh sb="525" eb="527">
      <t>カイケイ</t>
    </rPh>
    <rPh sb="534" eb="537">
      <t>コウリツテキ</t>
    </rPh>
    <rPh sb="538" eb="540">
      <t>ジギョウ</t>
    </rPh>
    <rPh sb="540" eb="542">
      <t>ウンエイ</t>
    </rPh>
    <rPh sb="543" eb="544">
      <t>オコナ</t>
    </rPh>
    <rPh sb="548" eb="54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</si>
</sst>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0.7</c:v>
                </c:pt>
                <c:pt idx="3" formatCode="#,##0.00;&quot;△&quot;#,##0.00;&quot;-&quot;">
                  <c:v>0.54</c:v>
                </c:pt>
                <c:pt idx="4" formatCode="#,##0.00;&quot;△&quot;#,##0.00;&quot;-&quot;">
                  <c:v>0.59</c:v>
                </c:pt>
              </c:numCache>
            </c:numRef>
          </c:val>
          <c:extLst>
            <c:ext xmlns:c16="http://schemas.microsoft.com/office/drawing/2014/chart" uri="{C3380CC4-5D6E-409C-BE32-E72D297353CC}">
              <c16:uniqueId val="{00000000-AF2F-4739-9BFC-BB6BA0D38986}"/>
            </c:ext>
          </c:extLst>
        </c:ser>
        <c:dLbls>
          <c:showLegendKey val="0"/>
          <c:showVal val="0"/>
          <c:showCatName val="0"/>
          <c:showSerName val="0"/>
          <c:showPercent val="0"/>
          <c:showBubbleSize val="0"/>
        </c:dLbls>
        <c:gapWidth val="150"/>
        <c:axId val="177022080"/>
        <c:axId val="17702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c:ext xmlns:c16="http://schemas.microsoft.com/office/drawing/2014/chart" uri="{C3380CC4-5D6E-409C-BE32-E72D297353CC}">
              <c16:uniqueId val="{00000001-AF2F-4739-9BFC-BB6BA0D38986}"/>
            </c:ext>
          </c:extLst>
        </c:ser>
        <c:dLbls>
          <c:showLegendKey val="0"/>
          <c:showVal val="0"/>
          <c:showCatName val="0"/>
          <c:showSerName val="0"/>
          <c:showPercent val="0"/>
          <c:showBubbleSize val="0"/>
        </c:dLbls>
        <c:marker val="1"/>
        <c:smooth val="0"/>
        <c:axId val="177022080"/>
        <c:axId val="177024000"/>
      </c:lineChart>
      <c:dateAx>
        <c:axId val="177022080"/>
        <c:scaling>
          <c:orientation val="minMax"/>
        </c:scaling>
        <c:delete val="1"/>
        <c:axPos val="b"/>
        <c:numFmt formatCode="ge" sourceLinked="1"/>
        <c:majorTickMark val="none"/>
        <c:minorTickMark val="none"/>
        <c:tickLblPos val="none"/>
        <c:crossAx val="177024000"/>
        <c:crosses val="autoZero"/>
        <c:auto val="1"/>
        <c:lblOffset val="100"/>
        <c:baseTimeUnit val="years"/>
      </c:dateAx>
      <c:valAx>
        <c:axId val="1770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0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68.44</c:v>
                </c:pt>
                <c:pt idx="1">
                  <c:v>58.06</c:v>
                </c:pt>
                <c:pt idx="2">
                  <c:v>55.72</c:v>
                </c:pt>
                <c:pt idx="3">
                  <c:v>66.510000000000005</c:v>
                </c:pt>
                <c:pt idx="4">
                  <c:v>64.28</c:v>
                </c:pt>
              </c:numCache>
            </c:numRef>
          </c:val>
          <c:extLst>
            <c:ext xmlns:c16="http://schemas.microsoft.com/office/drawing/2014/chart" uri="{C3380CC4-5D6E-409C-BE32-E72D297353CC}">
              <c16:uniqueId val="{00000000-59EB-445D-8091-746B571561D1}"/>
            </c:ext>
          </c:extLst>
        </c:ser>
        <c:dLbls>
          <c:showLegendKey val="0"/>
          <c:showVal val="0"/>
          <c:showCatName val="0"/>
          <c:showSerName val="0"/>
          <c:showPercent val="0"/>
          <c:showBubbleSize val="0"/>
        </c:dLbls>
        <c:gapWidth val="150"/>
        <c:axId val="178324224"/>
        <c:axId val="17832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c:ext xmlns:c16="http://schemas.microsoft.com/office/drawing/2014/chart" uri="{C3380CC4-5D6E-409C-BE32-E72D297353CC}">
              <c16:uniqueId val="{00000001-59EB-445D-8091-746B571561D1}"/>
            </c:ext>
          </c:extLst>
        </c:ser>
        <c:dLbls>
          <c:showLegendKey val="0"/>
          <c:showVal val="0"/>
          <c:showCatName val="0"/>
          <c:showSerName val="0"/>
          <c:showPercent val="0"/>
          <c:showBubbleSize val="0"/>
        </c:dLbls>
        <c:marker val="1"/>
        <c:smooth val="0"/>
        <c:axId val="178324224"/>
        <c:axId val="178326144"/>
      </c:lineChart>
      <c:dateAx>
        <c:axId val="178324224"/>
        <c:scaling>
          <c:orientation val="minMax"/>
        </c:scaling>
        <c:delete val="1"/>
        <c:axPos val="b"/>
        <c:numFmt formatCode="ge" sourceLinked="1"/>
        <c:majorTickMark val="none"/>
        <c:minorTickMark val="none"/>
        <c:tickLblPos val="none"/>
        <c:crossAx val="178326144"/>
        <c:crosses val="autoZero"/>
        <c:auto val="1"/>
        <c:lblOffset val="100"/>
        <c:baseTimeUnit val="years"/>
      </c:dateAx>
      <c:valAx>
        <c:axId val="1783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3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61.03</c:v>
                </c:pt>
                <c:pt idx="1">
                  <c:v>69.92</c:v>
                </c:pt>
                <c:pt idx="2">
                  <c:v>68</c:v>
                </c:pt>
                <c:pt idx="3">
                  <c:v>57.15</c:v>
                </c:pt>
                <c:pt idx="4">
                  <c:v>59.35</c:v>
                </c:pt>
              </c:numCache>
            </c:numRef>
          </c:val>
          <c:extLst>
            <c:ext xmlns:c16="http://schemas.microsoft.com/office/drawing/2014/chart" uri="{C3380CC4-5D6E-409C-BE32-E72D297353CC}">
              <c16:uniqueId val="{00000000-9553-4E18-B29A-EB20C750165B}"/>
            </c:ext>
          </c:extLst>
        </c:ser>
        <c:dLbls>
          <c:showLegendKey val="0"/>
          <c:showVal val="0"/>
          <c:showCatName val="0"/>
          <c:showSerName val="0"/>
          <c:showPercent val="0"/>
          <c:showBubbleSize val="0"/>
        </c:dLbls>
        <c:gapWidth val="150"/>
        <c:axId val="178364800"/>
        <c:axId val="1783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c:ext xmlns:c16="http://schemas.microsoft.com/office/drawing/2014/chart" uri="{C3380CC4-5D6E-409C-BE32-E72D297353CC}">
              <c16:uniqueId val="{00000001-9553-4E18-B29A-EB20C750165B}"/>
            </c:ext>
          </c:extLst>
        </c:ser>
        <c:dLbls>
          <c:showLegendKey val="0"/>
          <c:showVal val="0"/>
          <c:showCatName val="0"/>
          <c:showSerName val="0"/>
          <c:showPercent val="0"/>
          <c:showBubbleSize val="0"/>
        </c:dLbls>
        <c:marker val="1"/>
        <c:smooth val="0"/>
        <c:axId val="178364800"/>
        <c:axId val="178366720"/>
      </c:lineChart>
      <c:dateAx>
        <c:axId val="178364800"/>
        <c:scaling>
          <c:orientation val="minMax"/>
        </c:scaling>
        <c:delete val="1"/>
        <c:axPos val="b"/>
        <c:numFmt formatCode="ge" sourceLinked="1"/>
        <c:majorTickMark val="none"/>
        <c:minorTickMark val="none"/>
        <c:tickLblPos val="none"/>
        <c:crossAx val="178366720"/>
        <c:crosses val="autoZero"/>
        <c:auto val="1"/>
        <c:lblOffset val="100"/>
        <c:baseTimeUnit val="years"/>
      </c:dateAx>
      <c:valAx>
        <c:axId val="1783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3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75.61</c:v>
                </c:pt>
                <c:pt idx="1">
                  <c:v>75.849999999999994</c:v>
                </c:pt>
                <c:pt idx="2">
                  <c:v>74.56</c:v>
                </c:pt>
                <c:pt idx="3">
                  <c:v>72.75</c:v>
                </c:pt>
                <c:pt idx="4">
                  <c:v>76.099999999999994</c:v>
                </c:pt>
              </c:numCache>
            </c:numRef>
          </c:val>
          <c:extLst>
            <c:ext xmlns:c16="http://schemas.microsoft.com/office/drawing/2014/chart" uri="{C3380CC4-5D6E-409C-BE32-E72D297353CC}">
              <c16:uniqueId val="{00000000-DDE1-4EFA-A76A-9339A347184E}"/>
            </c:ext>
          </c:extLst>
        </c:ser>
        <c:dLbls>
          <c:showLegendKey val="0"/>
          <c:showVal val="0"/>
          <c:showCatName val="0"/>
          <c:showSerName val="0"/>
          <c:showPercent val="0"/>
          <c:showBubbleSize val="0"/>
        </c:dLbls>
        <c:gapWidth val="150"/>
        <c:axId val="171106304"/>
        <c:axId val="17110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c:ext xmlns:c16="http://schemas.microsoft.com/office/drawing/2014/chart" uri="{C3380CC4-5D6E-409C-BE32-E72D297353CC}">
              <c16:uniqueId val="{00000001-DDE1-4EFA-A76A-9339A347184E}"/>
            </c:ext>
          </c:extLst>
        </c:ser>
        <c:dLbls>
          <c:showLegendKey val="0"/>
          <c:showVal val="0"/>
          <c:showCatName val="0"/>
          <c:showSerName val="0"/>
          <c:showPercent val="0"/>
          <c:showBubbleSize val="0"/>
        </c:dLbls>
        <c:marker val="1"/>
        <c:smooth val="0"/>
        <c:axId val="171106304"/>
        <c:axId val="171108224"/>
      </c:lineChart>
      <c:dateAx>
        <c:axId val="171106304"/>
        <c:scaling>
          <c:orientation val="minMax"/>
        </c:scaling>
        <c:delete val="1"/>
        <c:axPos val="b"/>
        <c:numFmt formatCode="ge" sourceLinked="1"/>
        <c:majorTickMark val="none"/>
        <c:minorTickMark val="none"/>
        <c:tickLblPos val="none"/>
        <c:crossAx val="171108224"/>
        <c:crosses val="autoZero"/>
        <c:auto val="1"/>
        <c:lblOffset val="100"/>
        <c:baseTimeUnit val="years"/>
      </c:dateAx>
      <c:valAx>
        <c:axId val="17110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0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6A-4BC8-BA1E-F905DA66B24B}"/>
            </c:ext>
          </c:extLst>
        </c:ser>
        <c:dLbls>
          <c:showLegendKey val="0"/>
          <c:showVal val="0"/>
          <c:showCatName val="0"/>
          <c:showSerName val="0"/>
          <c:showPercent val="0"/>
          <c:showBubbleSize val="0"/>
        </c:dLbls>
        <c:gapWidth val="150"/>
        <c:axId val="171294080"/>
        <c:axId val="1713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6A-4BC8-BA1E-F905DA66B24B}"/>
            </c:ext>
          </c:extLst>
        </c:ser>
        <c:dLbls>
          <c:showLegendKey val="0"/>
          <c:showVal val="0"/>
          <c:showCatName val="0"/>
          <c:showSerName val="0"/>
          <c:showPercent val="0"/>
          <c:showBubbleSize val="0"/>
        </c:dLbls>
        <c:marker val="1"/>
        <c:smooth val="0"/>
        <c:axId val="171294080"/>
        <c:axId val="171304448"/>
      </c:lineChart>
      <c:dateAx>
        <c:axId val="171294080"/>
        <c:scaling>
          <c:orientation val="minMax"/>
        </c:scaling>
        <c:delete val="1"/>
        <c:axPos val="b"/>
        <c:numFmt formatCode="ge" sourceLinked="1"/>
        <c:majorTickMark val="none"/>
        <c:minorTickMark val="none"/>
        <c:tickLblPos val="none"/>
        <c:crossAx val="171304448"/>
        <c:crosses val="autoZero"/>
        <c:auto val="1"/>
        <c:lblOffset val="100"/>
        <c:baseTimeUnit val="years"/>
      </c:dateAx>
      <c:valAx>
        <c:axId val="1713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48-4FF3-8E51-203C197F80DD}"/>
            </c:ext>
          </c:extLst>
        </c:ser>
        <c:dLbls>
          <c:showLegendKey val="0"/>
          <c:showVal val="0"/>
          <c:showCatName val="0"/>
          <c:showSerName val="0"/>
          <c:showPercent val="0"/>
          <c:showBubbleSize val="0"/>
        </c:dLbls>
        <c:gapWidth val="150"/>
        <c:axId val="176485120"/>
        <c:axId val="17648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48-4FF3-8E51-203C197F80DD}"/>
            </c:ext>
          </c:extLst>
        </c:ser>
        <c:dLbls>
          <c:showLegendKey val="0"/>
          <c:showVal val="0"/>
          <c:showCatName val="0"/>
          <c:showSerName val="0"/>
          <c:showPercent val="0"/>
          <c:showBubbleSize val="0"/>
        </c:dLbls>
        <c:marker val="1"/>
        <c:smooth val="0"/>
        <c:axId val="176485120"/>
        <c:axId val="176487040"/>
      </c:lineChart>
      <c:dateAx>
        <c:axId val="176485120"/>
        <c:scaling>
          <c:orientation val="minMax"/>
        </c:scaling>
        <c:delete val="1"/>
        <c:axPos val="b"/>
        <c:numFmt formatCode="ge" sourceLinked="1"/>
        <c:majorTickMark val="none"/>
        <c:minorTickMark val="none"/>
        <c:tickLblPos val="none"/>
        <c:crossAx val="176487040"/>
        <c:crosses val="autoZero"/>
        <c:auto val="1"/>
        <c:lblOffset val="100"/>
        <c:baseTimeUnit val="years"/>
      </c:dateAx>
      <c:valAx>
        <c:axId val="17648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8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C7-4992-A6D1-147602CDF009}"/>
            </c:ext>
          </c:extLst>
        </c:ser>
        <c:dLbls>
          <c:showLegendKey val="0"/>
          <c:showVal val="0"/>
          <c:showCatName val="0"/>
          <c:showSerName val="0"/>
          <c:showPercent val="0"/>
          <c:showBubbleSize val="0"/>
        </c:dLbls>
        <c:gapWidth val="150"/>
        <c:axId val="176652672"/>
        <c:axId val="17665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C7-4992-A6D1-147602CDF009}"/>
            </c:ext>
          </c:extLst>
        </c:ser>
        <c:dLbls>
          <c:showLegendKey val="0"/>
          <c:showVal val="0"/>
          <c:showCatName val="0"/>
          <c:showSerName val="0"/>
          <c:showPercent val="0"/>
          <c:showBubbleSize val="0"/>
        </c:dLbls>
        <c:marker val="1"/>
        <c:smooth val="0"/>
        <c:axId val="176652672"/>
        <c:axId val="176654592"/>
      </c:lineChart>
      <c:dateAx>
        <c:axId val="176652672"/>
        <c:scaling>
          <c:orientation val="minMax"/>
        </c:scaling>
        <c:delete val="1"/>
        <c:axPos val="b"/>
        <c:numFmt formatCode="ge" sourceLinked="1"/>
        <c:majorTickMark val="none"/>
        <c:minorTickMark val="none"/>
        <c:tickLblPos val="none"/>
        <c:crossAx val="176654592"/>
        <c:crosses val="autoZero"/>
        <c:auto val="1"/>
        <c:lblOffset val="100"/>
        <c:baseTimeUnit val="years"/>
      </c:dateAx>
      <c:valAx>
        <c:axId val="1766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6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33-4C1B-9279-512D86E18C1A}"/>
            </c:ext>
          </c:extLst>
        </c:ser>
        <c:dLbls>
          <c:showLegendKey val="0"/>
          <c:showVal val="0"/>
          <c:showCatName val="0"/>
          <c:showSerName val="0"/>
          <c:showPercent val="0"/>
          <c:showBubbleSize val="0"/>
        </c:dLbls>
        <c:gapWidth val="150"/>
        <c:axId val="176670976"/>
        <c:axId val="1768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33-4C1B-9279-512D86E18C1A}"/>
            </c:ext>
          </c:extLst>
        </c:ser>
        <c:dLbls>
          <c:showLegendKey val="0"/>
          <c:showVal val="0"/>
          <c:showCatName val="0"/>
          <c:showSerName val="0"/>
          <c:showPercent val="0"/>
          <c:showBubbleSize val="0"/>
        </c:dLbls>
        <c:marker val="1"/>
        <c:smooth val="0"/>
        <c:axId val="176670976"/>
        <c:axId val="176836992"/>
      </c:lineChart>
      <c:dateAx>
        <c:axId val="176670976"/>
        <c:scaling>
          <c:orientation val="minMax"/>
        </c:scaling>
        <c:delete val="1"/>
        <c:axPos val="b"/>
        <c:numFmt formatCode="ge" sourceLinked="1"/>
        <c:majorTickMark val="none"/>
        <c:minorTickMark val="none"/>
        <c:tickLblPos val="none"/>
        <c:crossAx val="176836992"/>
        <c:crosses val="autoZero"/>
        <c:auto val="1"/>
        <c:lblOffset val="100"/>
        <c:baseTimeUnit val="years"/>
      </c:dateAx>
      <c:valAx>
        <c:axId val="1768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6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1446.83</c:v>
                </c:pt>
                <c:pt idx="1">
                  <c:v>1410.38</c:v>
                </c:pt>
                <c:pt idx="2">
                  <c:v>1412.66</c:v>
                </c:pt>
                <c:pt idx="3">
                  <c:v>1372.22</c:v>
                </c:pt>
                <c:pt idx="4">
                  <c:v>1696.74</c:v>
                </c:pt>
              </c:numCache>
            </c:numRef>
          </c:val>
          <c:extLst>
            <c:ext xmlns:c16="http://schemas.microsoft.com/office/drawing/2014/chart" uri="{C3380CC4-5D6E-409C-BE32-E72D297353CC}">
              <c16:uniqueId val="{00000000-C1F0-417D-9B2C-80678EC3B641}"/>
            </c:ext>
          </c:extLst>
        </c:ser>
        <c:dLbls>
          <c:showLegendKey val="0"/>
          <c:showVal val="0"/>
          <c:showCatName val="0"/>
          <c:showSerName val="0"/>
          <c:showPercent val="0"/>
          <c:showBubbleSize val="0"/>
        </c:dLbls>
        <c:gapWidth val="150"/>
        <c:axId val="177014656"/>
        <c:axId val="1770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c:ext xmlns:c16="http://schemas.microsoft.com/office/drawing/2014/chart" uri="{C3380CC4-5D6E-409C-BE32-E72D297353CC}">
              <c16:uniqueId val="{00000001-C1F0-417D-9B2C-80678EC3B641}"/>
            </c:ext>
          </c:extLst>
        </c:ser>
        <c:dLbls>
          <c:showLegendKey val="0"/>
          <c:showVal val="0"/>
          <c:showCatName val="0"/>
          <c:showSerName val="0"/>
          <c:showPercent val="0"/>
          <c:showBubbleSize val="0"/>
        </c:dLbls>
        <c:marker val="1"/>
        <c:smooth val="0"/>
        <c:axId val="177014656"/>
        <c:axId val="177016832"/>
      </c:lineChart>
      <c:dateAx>
        <c:axId val="177014656"/>
        <c:scaling>
          <c:orientation val="minMax"/>
        </c:scaling>
        <c:delete val="1"/>
        <c:axPos val="b"/>
        <c:numFmt formatCode="ge" sourceLinked="1"/>
        <c:majorTickMark val="none"/>
        <c:minorTickMark val="none"/>
        <c:tickLblPos val="none"/>
        <c:crossAx val="177016832"/>
        <c:crosses val="autoZero"/>
        <c:auto val="1"/>
        <c:lblOffset val="100"/>
        <c:baseTimeUnit val="years"/>
      </c:dateAx>
      <c:valAx>
        <c:axId val="1770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0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48.1</c:v>
                </c:pt>
                <c:pt idx="1">
                  <c:v>50.97</c:v>
                </c:pt>
                <c:pt idx="2">
                  <c:v>51.35</c:v>
                </c:pt>
                <c:pt idx="3">
                  <c:v>49.55</c:v>
                </c:pt>
                <c:pt idx="4">
                  <c:v>42.86</c:v>
                </c:pt>
              </c:numCache>
            </c:numRef>
          </c:val>
          <c:extLst>
            <c:ext xmlns:c16="http://schemas.microsoft.com/office/drawing/2014/chart" uri="{C3380CC4-5D6E-409C-BE32-E72D297353CC}">
              <c16:uniqueId val="{00000000-8B29-45AA-8E14-1848BF351666}"/>
            </c:ext>
          </c:extLst>
        </c:ser>
        <c:dLbls>
          <c:showLegendKey val="0"/>
          <c:showVal val="0"/>
          <c:showCatName val="0"/>
          <c:showSerName val="0"/>
          <c:showPercent val="0"/>
          <c:showBubbleSize val="0"/>
        </c:dLbls>
        <c:gapWidth val="150"/>
        <c:axId val="177063424"/>
        <c:axId val="1770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c:ext xmlns:c16="http://schemas.microsoft.com/office/drawing/2014/chart" uri="{C3380CC4-5D6E-409C-BE32-E72D297353CC}">
              <c16:uniqueId val="{00000001-8B29-45AA-8E14-1848BF351666}"/>
            </c:ext>
          </c:extLst>
        </c:ser>
        <c:dLbls>
          <c:showLegendKey val="0"/>
          <c:showVal val="0"/>
          <c:showCatName val="0"/>
          <c:showSerName val="0"/>
          <c:showPercent val="0"/>
          <c:showBubbleSize val="0"/>
        </c:dLbls>
        <c:marker val="1"/>
        <c:smooth val="0"/>
        <c:axId val="177063424"/>
        <c:axId val="177065344"/>
      </c:lineChart>
      <c:dateAx>
        <c:axId val="177063424"/>
        <c:scaling>
          <c:orientation val="minMax"/>
        </c:scaling>
        <c:delete val="1"/>
        <c:axPos val="b"/>
        <c:numFmt formatCode="ge" sourceLinked="1"/>
        <c:majorTickMark val="none"/>
        <c:minorTickMark val="none"/>
        <c:tickLblPos val="none"/>
        <c:crossAx val="177065344"/>
        <c:crosses val="autoZero"/>
        <c:auto val="1"/>
        <c:lblOffset val="100"/>
        <c:baseTimeUnit val="years"/>
      </c:dateAx>
      <c:valAx>
        <c:axId val="1770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0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449.63</c:v>
                </c:pt>
                <c:pt idx="1">
                  <c:v>425.55</c:v>
                </c:pt>
                <c:pt idx="2">
                  <c:v>435.85</c:v>
                </c:pt>
                <c:pt idx="3">
                  <c:v>454.73</c:v>
                </c:pt>
                <c:pt idx="4">
                  <c:v>460.16</c:v>
                </c:pt>
              </c:numCache>
            </c:numRef>
          </c:val>
          <c:extLst>
            <c:ext xmlns:c16="http://schemas.microsoft.com/office/drawing/2014/chart" uri="{C3380CC4-5D6E-409C-BE32-E72D297353CC}">
              <c16:uniqueId val="{00000000-DC9E-448A-B9AB-E0A3C486795B}"/>
            </c:ext>
          </c:extLst>
        </c:ser>
        <c:dLbls>
          <c:showLegendKey val="0"/>
          <c:showVal val="0"/>
          <c:showCatName val="0"/>
          <c:showSerName val="0"/>
          <c:showPercent val="0"/>
          <c:showBubbleSize val="0"/>
        </c:dLbls>
        <c:gapWidth val="150"/>
        <c:axId val="178205824"/>
        <c:axId val="17820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c:ext xmlns:c16="http://schemas.microsoft.com/office/drawing/2014/chart" uri="{C3380CC4-5D6E-409C-BE32-E72D297353CC}">
              <c16:uniqueId val="{00000001-DC9E-448A-B9AB-E0A3C486795B}"/>
            </c:ext>
          </c:extLst>
        </c:ser>
        <c:dLbls>
          <c:showLegendKey val="0"/>
          <c:showVal val="0"/>
          <c:showCatName val="0"/>
          <c:showSerName val="0"/>
          <c:showPercent val="0"/>
          <c:showBubbleSize val="0"/>
        </c:dLbls>
        <c:marker val="1"/>
        <c:smooth val="0"/>
        <c:axId val="178205824"/>
        <c:axId val="178207744"/>
      </c:lineChart>
      <c:dateAx>
        <c:axId val="178205824"/>
        <c:scaling>
          <c:orientation val="minMax"/>
        </c:scaling>
        <c:delete val="1"/>
        <c:axPos val="b"/>
        <c:numFmt formatCode="ge" sourceLinked="1"/>
        <c:majorTickMark val="none"/>
        <c:minorTickMark val="none"/>
        <c:tickLblPos val="none"/>
        <c:crossAx val="178207744"/>
        <c:crosses val="autoZero"/>
        <c:auto val="1"/>
        <c:lblOffset val="100"/>
        <c:baseTimeUnit val="years"/>
      </c:dateAx>
      <c:valAx>
        <c:axId val="17820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10" zoomScale="70" zoomScaleNormal="7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長野県　伊那市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121</v>
      </c>
      <c r="AE8" s="50"/>
      <c r="AF8" s="50"/>
      <c r="AG8" s="50"/>
      <c r="AH8" s="50"/>
      <c r="AI8" s="50"/>
      <c r="AJ8" s="50"/>
      <c r="AK8" s="2"/>
      <c r="AL8" s="51">
        <f>データ!$R$6</f>
        <v>69059</v>
      </c>
      <c r="AM8" s="51"/>
      <c r="AN8" s="51"/>
      <c r="AO8" s="51"/>
      <c r="AP8" s="51"/>
      <c r="AQ8" s="51"/>
      <c r="AR8" s="51"/>
      <c r="AS8" s="51"/>
      <c r="AT8" s="46">
        <f>データ!$S$6</f>
        <v>667.93</v>
      </c>
      <c r="AU8" s="46"/>
      <c r="AV8" s="46"/>
      <c r="AW8" s="46"/>
      <c r="AX8" s="46"/>
      <c r="AY8" s="46"/>
      <c r="AZ8" s="46"/>
      <c r="BA8" s="46"/>
      <c r="BB8" s="46">
        <f>データ!$T$6</f>
        <v>103.39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5.49</v>
      </c>
      <c r="Q10" s="46"/>
      <c r="R10" s="46"/>
      <c r="S10" s="46"/>
      <c r="T10" s="46"/>
      <c r="U10" s="46"/>
      <c r="V10" s="46"/>
      <c r="W10" s="51">
        <f>データ!$Q$6</f>
        <v>3542</v>
      </c>
      <c r="X10" s="51"/>
      <c r="Y10" s="51"/>
      <c r="Z10" s="51"/>
      <c r="AA10" s="51"/>
      <c r="AB10" s="51"/>
      <c r="AC10" s="51"/>
      <c r="AD10" s="2"/>
      <c r="AE10" s="2"/>
      <c r="AF10" s="2"/>
      <c r="AG10" s="2"/>
      <c r="AH10" s="2"/>
      <c r="AI10" s="2"/>
      <c r="AJ10" s="2"/>
      <c r="AK10" s="2"/>
      <c r="AL10" s="51">
        <f>データ!$U$6</f>
        <v>3837</v>
      </c>
      <c r="AM10" s="51"/>
      <c r="AN10" s="51"/>
      <c r="AO10" s="51"/>
      <c r="AP10" s="51"/>
      <c r="AQ10" s="51"/>
      <c r="AR10" s="51"/>
      <c r="AS10" s="51"/>
      <c r="AT10" s="46">
        <f>データ!$V$6</f>
        <v>16.16</v>
      </c>
      <c r="AU10" s="46"/>
      <c r="AV10" s="46"/>
      <c r="AW10" s="46"/>
      <c r="AX10" s="46"/>
      <c r="AY10" s="46"/>
      <c r="AZ10" s="46"/>
      <c r="BA10" s="46"/>
      <c r="BB10" s="46">
        <f>データ!$W$6</f>
        <v>237.44</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123</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ColWidth="9"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202096</v>
      </c>
      <c r="D6" s="34">
        <f t="shared" si="3"/>
        <v>47</v>
      </c>
      <c r="E6" s="34">
        <f t="shared" si="3"/>
        <v>1</v>
      </c>
      <c r="F6" s="34">
        <f t="shared" si="3"/>
        <v>0</v>
      </c>
      <c r="G6" s="34">
        <f t="shared" si="3"/>
        <v>0</v>
      </c>
      <c r="H6" s="34" t="str">
        <f t="shared" si="3"/>
        <v>長野県　伊那市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5.49</v>
      </c>
      <c r="Q6" s="35">
        <f t="shared" si="3"/>
        <v>3542</v>
      </c>
      <c r="R6" s="35">
        <f t="shared" si="3"/>
        <v>69059</v>
      </c>
      <c r="S6" s="35">
        <f t="shared" si="3"/>
        <v>667.93</v>
      </c>
      <c r="T6" s="35">
        <f t="shared" si="3"/>
        <v>103.39</v>
      </c>
      <c r="U6" s="35">
        <f t="shared" si="3"/>
        <v>3837</v>
      </c>
      <c r="V6" s="35">
        <f t="shared" si="3"/>
        <v>16.16</v>
      </c>
      <c r="W6" s="35">
        <f t="shared" si="3"/>
        <v>237.44</v>
      </c>
      <c r="X6" s="36">
        <f>IF(X7="",NA(),X7)</f>
        <v>75.61</v>
      </c>
      <c r="Y6" s="36">
        <f t="shared" ref="Y6:AG6" si="4">IF(Y7="",NA(),Y7)</f>
        <v>75.849999999999994</v>
      </c>
      <c r="Z6" s="36">
        <f t="shared" si="4"/>
        <v>74.56</v>
      </c>
      <c r="AA6" s="36">
        <f t="shared" si="4"/>
        <v>72.75</v>
      </c>
      <c r="AB6" s="36">
        <f t="shared" si="4"/>
        <v>76.099999999999994</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1446.83</v>
      </c>
      <c r="BF6" s="36">
        <f t="shared" ref="BF6:BN6" si="7">IF(BF7="",NA(),BF7)</f>
        <v>1410.38</v>
      </c>
      <c r="BG6" s="36">
        <f t="shared" si="7"/>
        <v>1412.66</v>
      </c>
      <c r="BH6" s="36">
        <f t="shared" si="7"/>
        <v>1372.22</v>
      </c>
      <c r="BI6" s="36">
        <f t="shared" si="7"/>
        <v>1696.74</v>
      </c>
      <c r="BJ6" s="36">
        <f t="shared" si="7"/>
        <v>1108.26</v>
      </c>
      <c r="BK6" s="36">
        <f t="shared" si="7"/>
        <v>1113.76</v>
      </c>
      <c r="BL6" s="36">
        <f t="shared" si="7"/>
        <v>1125.69</v>
      </c>
      <c r="BM6" s="36">
        <f t="shared" si="7"/>
        <v>1134.67</v>
      </c>
      <c r="BN6" s="36">
        <f t="shared" si="7"/>
        <v>1144.79</v>
      </c>
      <c r="BO6" s="35" t="str">
        <f>IF(BO7="","",IF(BO7="-","【-】","【"&amp;SUBSTITUTE(TEXT(BO7,"#,##0.00"),"-","△")&amp;"】"))</f>
        <v>【1,280.76】</v>
      </c>
      <c r="BP6" s="36">
        <f>IF(BP7="",NA(),BP7)</f>
        <v>48.1</v>
      </c>
      <c r="BQ6" s="36">
        <f t="shared" ref="BQ6:BY6" si="8">IF(BQ7="",NA(),BQ7)</f>
        <v>50.97</v>
      </c>
      <c r="BR6" s="36">
        <f t="shared" si="8"/>
        <v>51.35</v>
      </c>
      <c r="BS6" s="36">
        <f t="shared" si="8"/>
        <v>49.55</v>
      </c>
      <c r="BT6" s="36">
        <f t="shared" si="8"/>
        <v>42.86</v>
      </c>
      <c r="BU6" s="36">
        <f t="shared" si="8"/>
        <v>19.77</v>
      </c>
      <c r="BV6" s="36">
        <f t="shared" si="8"/>
        <v>34.25</v>
      </c>
      <c r="BW6" s="36">
        <f t="shared" si="8"/>
        <v>46.48</v>
      </c>
      <c r="BX6" s="36">
        <f t="shared" si="8"/>
        <v>40.6</v>
      </c>
      <c r="BY6" s="36">
        <f t="shared" si="8"/>
        <v>56.04</v>
      </c>
      <c r="BZ6" s="35" t="str">
        <f>IF(BZ7="","",IF(BZ7="-","【-】","【"&amp;SUBSTITUTE(TEXT(BZ7,"#,##0.00"),"-","△")&amp;"】"))</f>
        <v>【53.06】</v>
      </c>
      <c r="CA6" s="36">
        <f>IF(CA7="",NA(),CA7)</f>
        <v>449.63</v>
      </c>
      <c r="CB6" s="36">
        <f t="shared" ref="CB6:CJ6" si="9">IF(CB7="",NA(),CB7)</f>
        <v>425.55</v>
      </c>
      <c r="CC6" s="36">
        <f t="shared" si="9"/>
        <v>435.85</v>
      </c>
      <c r="CD6" s="36">
        <f t="shared" si="9"/>
        <v>454.73</v>
      </c>
      <c r="CE6" s="36">
        <f t="shared" si="9"/>
        <v>460.16</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68.44</v>
      </c>
      <c r="CM6" s="36">
        <f t="shared" ref="CM6:CU6" si="10">IF(CM7="",NA(),CM7)</f>
        <v>58.06</v>
      </c>
      <c r="CN6" s="36">
        <f t="shared" si="10"/>
        <v>55.72</v>
      </c>
      <c r="CO6" s="36">
        <f t="shared" si="10"/>
        <v>66.510000000000005</v>
      </c>
      <c r="CP6" s="36">
        <f t="shared" si="10"/>
        <v>64.28</v>
      </c>
      <c r="CQ6" s="36">
        <f t="shared" si="10"/>
        <v>57.17</v>
      </c>
      <c r="CR6" s="36">
        <f t="shared" si="10"/>
        <v>57.55</v>
      </c>
      <c r="CS6" s="36">
        <f t="shared" si="10"/>
        <v>57.43</v>
      </c>
      <c r="CT6" s="36">
        <f t="shared" si="10"/>
        <v>57.29</v>
      </c>
      <c r="CU6" s="36">
        <f t="shared" si="10"/>
        <v>55.9</v>
      </c>
      <c r="CV6" s="35" t="str">
        <f>IF(CV7="","",IF(CV7="-","【-】","【"&amp;SUBSTITUTE(TEXT(CV7,"#,##0.00"),"-","△")&amp;"】"))</f>
        <v>【56.28】</v>
      </c>
      <c r="CW6" s="36">
        <f>IF(CW7="",NA(),CW7)</f>
        <v>61.03</v>
      </c>
      <c r="CX6" s="36">
        <f t="shared" ref="CX6:DF6" si="11">IF(CX7="",NA(),CX7)</f>
        <v>69.92</v>
      </c>
      <c r="CY6" s="36">
        <f t="shared" si="11"/>
        <v>68</v>
      </c>
      <c r="CZ6" s="36">
        <f t="shared" si="11"/>
        <v>57.15</v>
      </c>
      <c r="DA6" s="36">
        <f t="shared" si="11"/>
        <v>59.35</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0.7</v>
      </c>
      <c r="EG6" s="36">
        <f t="shared" si="14"/>
        <v>0.54</v>
      </c>
      <c r="EH6" s="36">
        <f t="shared" si="14"/>
        <v>0.59</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202096</v>
      </c>
      <c r="D7" s="38">
        <v>47</v>
      </c>
      <c r="E7" s="38">
        <v>1</v>
      </c>
      <c r="F7" s="38">
        <v>0</v>
      </c>
      <c r="G7" s="38">
        <v>0</v>
      </c>
      <c r="H7" s="38" t="s">
        <v>108</v>
      </c>
      <c r="I7" s="38" t="s">
        <v>109</v>
      </c>
      <c r="J7" s="38" t="s">
        <v>110</v>
      </c>
      <c r="K7" s="38" t="s">
        <v>111</v>
      </c>
      <c r="L7" s="38" t="s">
        <v>112</v>
      </c>
      <c r="M7" s="38"/>
      <c r="N7" s="39" t="s">
        <v>113</v>
      </c>
      <c r="O7" s="39" t="s">
        <v>114</v>
      </c>
      <c r="P7" s="39">
        <v>5.49</v>
      </c>
      <c r="Q7" s="39">
        <v>3542</v>
      </c>
      <c r="R7" s="39">
        <v>69059</v>
      </c>
      <c r="S7" s="39">
        <v>667.93</v>
      </c>
      <c r="T7" s="39">
        <v>103.39</v>
      </c>
      <c r="U7" s="39">
        <v>3837</v>
      </c>
      <c r="V7" s="39">
        <v>16.16</v>
      </c>
      <c r="W7" s="39">
        <v>237.44</v>
      </c>
      <c r="X7" s="39">
        <v>75.61</v>
      </c>
      <c r="Y7" s="39">
        <v>75.849999999999994</v>
      </c>
      <c r="Z7" s="39">
        <v>74.56</v>
      </c>
      <c r="AA7" s="39">
        <v>72.75</v>
      </c>
      <c r="AB7" s="39">
        <v>76.099999999999994</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1446.83</v>
      </c>
      <c r="BF7" s="39">
        <v>1410.38</v>
      </c>
      <c r="BG7" s="39">
        <v>1412.66</v>
      </c>
      <c r="BH7" s="39">
        <v>1372.22</v>
      </c>
      <c r="BI7" s="39">
        <v>1696.74</v>
      </c>
      <c r="BJ7" s="39">
        <v>1108.26</v>
      </c>
      <c r="BK7" s="39">
        <v>1113.76</v>
      </c>
      <c r="BL7" s="39">
        <v>1125.69</v>
      </c>
      <c r="BM7" s="39">
        <v>1134.67</v>
      </c>
      <c r="BN7" s="39">
        <v>1144.79</v>
      </c>
      <c r="BO7" s="39">
        <v>1280.76</v>
      </c>
      <c r="BP7" s="39">
        <v>48.1</v>
      </c>
      <c r="BQ7" s="39">
        <v>50.97</v>
      </c>
      <c r="BR7" s="39">
        <v>51.35</v>
      </c>
      <c r="BS7" s="39">
        <v>49.55</v>
      </c>
      <c r="BT7" s="39">
        <v>42.86</v>
      </c>
      <c r="BU7" s="39">
        <v>19.77</v>
      </c>
      <c r="BV7" s="39">
        <v>34.25</v>
      </c>
      <c r="BW7" s="39">
        <v>46.48</v>
      </c>
      <c r="BX7" s="39">
        <v>40.6</v>
      </c>
      <c r="BY7" s="39">
        <v>56.04</v>
      </c>
      <c r="BZ7" s="39">
        <v>53.06</v>
      </c>
      <c r="CA7" s="39">
        <v>449.63</v>
      </c>
      <c r="CB7" s="39">
        <v>425.55</v>
      </c>
      <c r="CC7" s="39">
        <v>435.85</v>
      </c>
      <c r="CD7" s="39">
        <v>454.73</v>
      </c>
      <c r="CE7" s="39">
        <v>460.16</v>
      </c>
      <c r="CF7" s="39">
        <v>878.73</v>
      </c>
      <c r="CG7" s="39">
        <v>501.18</v>
      </c>
      <c r="CH7" s="39">
        <v>376.61</v>
      </c>
      <c r="CI7" s="39">
        <v>440.03</v>
      </c>
      <c r="CJ7" s="39">
        <v>304.35000000000002</v>
      </c>
      <c r="CK7" s="39">
        <v>314.83</v>
      </c>
      <c r="CL7" s="39">
        <v>68.44</v>
      </c>
      <c r="CM7" s="39">
        <v>58.06</v>
      </c>
      <c r="CN7" s="39">
        <v>55.72</v>
      </c>
      <c r="CO7" s="39">
        <v>66.510000000000005</v>
      </c>
      <c r="CP7" s="39">
        <v>64.28</v>
      </c>
      <c r="CQ7" s="39">
        <v>57.17</v>
      </c>
      <c r="CR7" s="39">
        <v>57.55</v>
      </c>
      <c r="CS7" s="39">
        <v>57.43</v>
      </c>
      <c r="CT7" s="39">
        <v>57.29</v>
      </c>
      <c r="CU7" s="39">
        <v>55.9</v>
      </c>
      <c r="CV7" s="39">
        <v>56.28</v>
      </c>
      <c r="CW7" s="39">
        <v>61.03</v>
      </c>
      <c r="CX7" s="39">
        <v>69.92</v>
      </c>
      <c r="CY7" s="39">
        <v>68</v>
      </c>
      <c r="CZ7" s="39">
        <v>57.15</v>
      </c>
      <c r="DA7" s="39">
        <v>59.35</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0.7</v>
      </c>
      <c r="EG7" s="39">
        <v>0.54</v>
      </c>
      <c r="EH7" s="39">
        <v>0.59</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2018-02-07T07:48:08Z</cp:lastPrinted>
  <dcterms:created xsi:type="dcterms:W3CDTF">2017-12-25T01:43:31Z</dcterms:created>
  <dcterms:modified xsi:type="dcterms:W3CDTF">2018-02-20T08:04:46Z</dcterms:modified>
</cp:coreProperties>
</file>