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6"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AL8" i="4" s="1"/>
  <c r="R6" i="5"/>
  <c r="Q6" i="5"/>
  <c r="W10" i="4" s="1"/>
  <c r="P6" i="5"/>
  <c r="O6" i="5"/>
  <c r="I10" i="4" s="1"/>
  <c r="N6" i="5"/>
  <c r="M6" i="5"/>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F86" i="4"/>
  <c r="E86" i="4"/>
  <c r="BB10" i="4"/>
  <c r="AT10" i="4"/>
  <c r="AL10" i="4"/>
  <c r="AD10" i="4"/>
  <c r="P10" i="4"/>
  <c r="B10" i="4"/>
  <c r="AT8" i="4"/>
  <c r="W8" i="4"/>
  <c r="P8" i="4"/>
  <c r="I8" i="4"/>
  <c r="B6" i="4"/>
  <c r="C10" i="5" l="1"/>
  <c r="D10" i="5"/>
  <c r="E10" i="5"/>
  <c r="B10" i="5"/>
</calcChain>
</file>

<file path=xl/sharedStrings.xml><?xml version="1.0" encoding="utf-8"?>
<sst xmlns="http://schemas.openxmlformats.org/spreadsheetml/2006/main" count="323" uniqueCount="123">
  <si>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</si>
  <si>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</si>
  <si>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</si>
  <si>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</si>
  <si>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</si>
  <si>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</si>
  <si>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</si>
  <si>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</si>
  <si>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</si>
  <si>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</si>
  <si>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</si>
  <si>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</si>
  <si>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</si>
  <si>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</si>
  <si>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</si>
  <si>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</si>
  <si>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</si>
  <si>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</si>
  <si>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</si>
  <si>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</si>
  <si>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</si>
  <si>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</si>
  <si>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</si>
  <si>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</si>
  <si>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</si>
  <si>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</si>
  <si>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</si>
  <si>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</si>
  <si>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</si>
  <si>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</si>
  <si>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</si>
  <si>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</si>
  <si>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</si>
  <si>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</si>
  <si>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</si>
  <si>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</si>
  <si>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</si>
  <si>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</si>
  <si>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</si>
  <si>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</si>
  <si>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</si>
  <si>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</si>
  <si>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</si>
  <si>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</si>
  <si>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</si>
  <si>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</si>
  <si>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</si>
  <si>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</si>
  <si>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</si>
  <si>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</si>
  <si>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</si>
  <si>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</si>
  <si>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</si>
  <si>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</si>
  <si>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</si>
  <si>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</si>
  <si>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</si>
  <si>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</si>
  <si>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</si>
  <si>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</si>
  <si>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</si>
  <si>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</si>
  <si>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</si>
  <si>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</si>
  <si>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</si>
  <si>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</si>
  <si>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</si>
  <si>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</si>
  <si>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</si>
  <si>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</si>
  <si>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</si>
  <si>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</si>
  <si>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</si>
  <si>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</si>
  <si>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</si>
  <si>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</si>
  <si>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</si>
  <si>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</si>
  <si>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</si>
  <si>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</si>
  <si>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</si>
  <si>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</si>
  <si>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</si>
  <si>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</si>
  <si>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</si>
  <si>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</si>
  <si>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</si>
  <si>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</si>
  <si>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</si>
  <si>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</si>
  <si>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</si>
  <si>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</si>
  <si>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</si>
  <si>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</si>
  <si>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</si>
  <si>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</si>
  <si>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</si>
  <si>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</si>
  <si>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</si>
  <si>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</si>
  <si>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</si>
  <si>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</si>
  <si>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</si>
  <si>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</si>
  <si>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</si>
  <si>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</si>
  <si>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</si>
  <si>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</si>
  <si>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中野市</t>
  </si>
  <si>
    <t>法適用</t>
  </si>
  <si>
    <t>下水道事業</t>
  </si>
  <si>
    <t>特定環境保全公共下水道</t>
  </si>
  <si>
    <t>D2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</si>
  <si>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</si>
  <si>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</si>
  <si>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</si>
  <si>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</si>
  <si>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</si>
  <si>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</si>
  <si>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・木島平村に処理を委託している牧ノ入処理区を除き、一番古い施設は平成12年供用開始の高丘処理区である。　　　　　　　　　　　　　　　　　　　　　　　　　　　　　　・これまでに機械の故障等による大きな修繕が発生していないため、維持管理経費は抑えられていると思われる。　　　　　　　　　　　　　　　　　　　　　・今後年数経過により老朽化し、維持管理費の増加は確実であることから、公共下水道事業で実施している長寿命化計画による改修が概ね完了した後に本事業においても計画を策定し、処理施設の計画的な更新を行っていきたい。</t>
    <rPh sb="1" eb="5">
      <t>キジマダイラムラ</t>
    </rPh>
    <rPh sb="6" eb="8">
      <t>ショリ</t>
    </rPh>
    <rPh sb="9" eb="11">
      <t>イタク</t>
    </rPh>
    <rPh sb="15" eb="16">
      <t>マキ</t>
    </rPh>
    <rPh sb="17" eb="18">
      <t>イリ</t>
    </rPh>
    <rPh sb="18" eb="20">
      <t>ショリ</t>
    </rPh>
    <rPh sb="20" eb="21">
      <t>ク</t>
    </rPh>
    <rPh sb="22" eb="23">
      <t>ノゾ</t>
    </rPh>
    <rPh sb="25" eb="27">
      <t>イチバン</t>
    </rPh>
    <rPh sb="27" eb="28">
      <t>フル</t>
    </rPh>
    <rPh sb="29" eb="31">
      <t>シセツ</t>
    </rPh>
    <rPh sb="32" eb="34">
      <t>ヘイセイ</t>
    </rPh>
    <rPh sb="36" eb="37">
      <t>ネン</t>
    </rPh>
    <rPh sb="37" eb="39">
      <t>キョウヨウ</t>
    </rPh>
    <rPh sb="39" eb="41">
      <t>カイシ</t>
    </rPh>
    <rPh sb="42" eb="44">
      <t>タカオカ</t>
    </rPh>
    <rPh sb="44" eb="46">
      <t>ショリ</t>
    </rPh>
    <rPh sb="46" eb="47">
      <t>ク</t>
    </rPh>
    <rPh sb="87" eb="89">
      <t>キカイ</t>
    </rPh>
    <rPh sb="90" eb="92">
      <t>コショウ</t>
    </rPh>
    <rPh sb="92" eb="93">
      <t>トウ</t>
    </rPh>
    <rPh sb="96" eb="97">
      <t>オオ</t>
    </rPh>
    <rPh sb="99" eb="101">
      <t>シュウゼン</t>
    </rPh>
    <rPh sb="102" eb="104">
      <t>ハッセイ</t>
    </rPh>
    <rPh sb="112" eb="114">
      <t>イジ</t>
    </rPh>
    <rPh sb="114" eb="116">
      <t>カンリ</t>
    </rPh>
    <rPh sb="116" eb="118">
      <t>ケイヒ</t>
    </rPh>
    <rPh sb="119" eb="120">
      <t>オサ</t>
    </rPh>
    <rPh sb="127" eb="128">
      <t>オモ</t>
    </rPh>
    <rPh sb="154" eb="156">
      <t>コンゴ</t>
    </rPh>
    <rPh sb="156" eb="158">
      <t>ネンスウ</t>
    </rPh>
    <rPh sb="158" eb="160">
      <t>ケイカ</t>
    </rPh>
    <rPh sb="163" eb="166">
      <t>ロウキュウカ</t>
    </rPh>
    <rPh sb="168" eb="170">
      <t>イジ</t>
    </rPh>
    <rPh sb="170" eb="172">
      <t>カンリ</t>
    </rPh>
    <rPh sb="172" eb="173">
      <t>ヒ</t>
    </rPh>
    <rPh sb="174" eb="176">
      <t>ゾウカ</t>
    </rPh>
    <rPh sb="177" eb="179">
      <t>カクジツ</t>
    </rPh>
    <rPh sb="187" eb="189">
      <t>コウキョウ</t>
    </rPh>
    <rPh sb="189" eb="192">
      <t>ゲスイドウ</t>
    </rPh>
    <rPh sb="192" eb="194">
      <t>ジギョウ</t>
    </rPh>
    <rPh sb="195" eb="197">
      <t>ジッシ</t>
    </rPh>
    <rPh sb="201" eb="202">
      <t>チョウ</t>
    </rPh>
    <rPh sb="202" eb="205">
      <t>ジュミョウカ</t>
    </rPh>
    <rPh sb="205" eb="207">
      <t>ケイカク</t>
    </rPh>
    <rPh sb="210" eb="212">
      <t>カイシュウ</t>
    </rPh>
    <rPh sb="213" eb="214">
      <t>オオム</t>
    </rPh>
    <rPh sb="215" eb="217">
      <t>カンリョウ</t>
    </rPh>
    <rPh sb="219" eb="220">
      <t>アト</t>
    </rPh>
    <rPh sb="221" eb="222">
      <t>ホン</t>
    </rPh>
    <rPh sb="222" eb="224">
      <t>ジギョウ</t>
    </rPh>
    <rPh sb="229" eb="231">
      <t>ケイカク</t>
    </rPh>
    <rPh sb="232" eb="234">
      <t>サクテイ</t>
    </rPh>
    <rPh sb="236" eb="238">
      <t>ショリ</t>
    </rPh>
    <rPh sb="238" eb="240">
      <t>シセツ</t>
    </rPh>
    <rPh sb="241" eb="244">
      <t>ケイカクテキ</t>
    </rPh>
    <rPh sb="245" eb="247">
      <t>コウシン</t>
    </rPh>
    <rPh sb="248" eb="249">
      <t>オコナ</t>
    </rPh>
    <phoneticPr fontId="4"/>
  </si>
  <si>
    <t>・水洗化率の向上による使用料の回収と農業集落排水事業の老朽化の進んだ処理区との統廃合を検討し、市全体として維持管理経費の削減に努めたい。</t>
    <rPh sb="1" eb="4">
      <t>スイセンカ</t>
    </rPh>
    <rPh sb="4" eb="5">
      <t>リツ</t>
    </rPh>
    <rPh sb="6" eb="8">
      <t>コウジョウ</t>
    </rPh>
    <rPh sb="11" eb="14">
      <t>シヨウリョウ</t>
    </rPh>
    <rPh sb="15" eb="17">
      <t>カイシュウ</t>
    </rPh>
    <rPh sb="18" eb="24">
      <t>ノウギョウシュウラクハイスイ</t>
    </rPh>
    <rPh sb="24" eb="26">
      <t>ジギョウ</t>
    </rPh>
    <rPh sb="27" eb="30">
      <t>ロウキュウカ</t>
    </rPh>
    <rPh sb="31" eb="32">
      <t>スス</t>
    </rPh>
    <rPh sb="34" eb="36">
      <t>ショリ</t>
    </rPh>
    <rPh sb="36" eb="37">
      <t>ク</t>
    </rPh>
    <rPh sb="39" eb="42">
      <t>トウハイゴウ</t>
    </rPh>
    <rPh sb="43" eb="45">
      <t>ケントウ</t>
    </rPh>
    <rPh sb="47" eb="48">
      <t>シ</t>
    </rPh>
    <rPh sb="48" eb="50">
      <t>ゼンタイ</t>
    </rPh>
    <rPh sb="53" eb="55">
      <t>イジ</t>
    </rPh>
    <rPh sb="55" eb="57">
      <t>カンリ</t>
    </rPh>
    <rPh sb="57" eb="59">
      <t>ケイヒ</t>
    </rPh>
    <rPh sb="60" eb="62">
      <t>サクゲン</t>
    </rPh>
    <rPh sb="63" eb="64">
      <t>ツト</t>
    </rPh>
    <phoneticPr fontId="4"/>
  </si>
  <si>
    <t>非設置</t>
    <rPh sb="0" eb="1">
      <t>ヒ</t>
    </rPh>
    <rPh sb="1" eb="3">
      <t>セッチ</t>
    </rPh>
    <phoneticPr fontId="4"/>
  </si>
  <si>
    <t>・平成28年度から、公営企業法を一部適用した企業会計に移行したところである。                　　　　　・企業債による負債の他、繰延収益の長期前受金が多額であることから累積欠損金が発生している。今後、経営戦略等で収益性の向上を図るとともに経常費用の合理化等により効率性を発揮し、経営の健全性を推進する。</t>
    <rPh sb="1" eb="3">
      <t>ヘイセイ</t>
    </rPh>
    <rPh sb="5" eb="7">
      <t>ネンド</t>
    </rPh>
    <rPh sb="10" eb="12">
      <t>コウエイ</t>
    </rPh>
    <rPh sb="12" eb="14">
      <t>キギョウ</t>
    </rPh>
    <rPh sb="14" eb="15">
      <t>ホウ</t>
    </rPh>
    <rPh sb="16" eb="18">
      <t>イチブ</t>
    </rPh>
    <rPh sb="18" eb="20">
      <t>テキヨウ</t>
    </rPh>
    <rPh sb="22" eb="24">
      <t>キギョウ</t>
    </rPh>
    <rPh sb="24" eb="26">
      <t>カイケイ</t>
    </rPh>
    <rPh sb="27" eb="29">
      <t>イコウ</t>
    </rPh>
    <rPh sb="60" eb="62">
      <t>キギョウ</t>
    </rPh>
    <rPh sb="62" eb="63">
      <t>サイ</t>
    </rPh>
    <rPh sb="66" eb="68">
      <t>フサイ</t>
    </rPh>
    <rPh sb="69" eb="70">
      <t>ホカ</t>
    </rPh>
    <rPh sb="71" eb="73">
      <t>クリノベ</t>
    </rPh>
    <rPh sb="73" eb="75">
      <t>シュウエキ</t>
    </rPh>
    <rPh sb="76" eb="78">
      <t>チョウキ</t>
    </rPh>
    <rPh sb="78" eb="81">
      <t>マエウケキン</t>
    </rPh>
    <rPh sb="82" eb="84">
      <t>タガク</t>
    </rPh>
    <rPh sb="91" eb="93">
      <t>ルイセキ</t>
    </rPh>
    <rPh sb="93" eb="96">
      <t>ケッソンキン</t>
    </rPh>
    <rPh sb="97" eb="99">
      <t>ハッセイ</t>
    </rPh>
    <rPh sb="104" eb="106">
      <t>コンゴ</t>
    </rPh>
    <rPh sb="107" eb="109">
      <t>ケイエイ</t>
    </rPh>
    <rPh sb="109" eb="111">
      <t>センリャク</t>
    </rPh>
    <rPh sb="111" eb="112">
      <t>トウ</t>
    </rPh>
    <rPh sb="113" eb="116">
      <t>シュウエキセイ</t>
    </rPh>
    <rPh sb="117" eb="119">
      <t>コウジョウ</t>
    </rPh>
    <rPh sb="120" eb="121">
      <t>ハカ</t>
    </rPh>
    <rPh sb="126" eb="128">
      <t>ケイジョウ</t>
    </rPh>
    <rPh sb="128" eb="130">
      <t>ヒヨウ</t>
    </rPh>
    <rPh sb="131" eb="134">
      <t>ゴウリカ</t>
    </rPh>
    <rPh sb="134" eb="135">
      <t>トウ</t>
    </rPh>
    <rPh sb="138" eb="141">
      <t>コウリツセイ</t>
    </rPh>
    <rPh sb="142" eb="144">
      <t>ハッキ</t>
    </rPh>
    <rPh sb="146" eb="148">
      <t>ケイエイ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</si>
</sst>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116003584"/>
        <c:axId val="116005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0.09</c:v>
                </c:pt>
              </c:numCache>
            </c:numRef>
          </c:val>
          <c:smooth val="0"/>
        </c:ser>
        <c:dLbls>
          <c:showLegendKey val="0"/>
          <c:showVal val="0"/>
          <c:showCatName val="0"/>
          <c:showSerName val="0"/>
          <c:showPercent val="0"/>
          <c:showBubbleSize val="0"/>
        </c:dLbls>
        <c:marker val="1"/>
        <c:smooth val="0"/>
        <c:axId val="116003584"/>
        <c:axId val="116005504"/>
      </c:lineChart>
      <c:dateAx>
        <c:axId val="116003584"/>
        <c:scaling>
          <c:orientation val="minMax"/>
        </c:scaling>
        <c:delete val="1"/>
        <c:axPos val="b"/>
        <c:numFmt formatCode="ge" sourceLinked="1"/>
        <c:majorTickMark val="none"/>
        <c:minorTickMark val="none"/>
        <c:tickLblPos val="none"/>
        <c:crossAx val="116005504"/>
        <c:crosses val="autoZero"/>
        <c:auto val="1"/>
        <c:lblOffset val="100"/>
        <c:baseTimeUnit val="years"/>
      </c:dateAx>
      <c:valAx>
        <c:axId val="116005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003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57.4</c:v>
                </c:pt>
              </c:numCache>
            </c:numRef>
          </c:val>
        </c:ser>
        <c:dLbls>
          <c:showLegendKey val="0"/>
          <c:showVal val="0"/>
          <c:showCatName val="0"/>
          <c:showSerName val="0"/>
          <c:showPercent val="0"/>
          <c:showBubbleSize val="0"/>
        </c:dLbls>
        <c:gapWidth val="150"/>
        <c:axId val="122553472"/>
        <c:axId val="122555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42.9</c:v>
                </c:pt>
              </c:numCache>
            </c:numRef>
          </c:val>
          <c:smooth val="0"/>
        </c:ser>
        <c:dLbls>
          <c:showLegendKey val="0"/>
          <c:showVal val="0"/>
          <c:showCatName val="0"/>
          <c:showSerName val="0"/>
          <c:showPercent val="0"/>
          <c:showBubbleSize val="0"/>
        </c:dLbls>
        <c:marker val="1"/>
        <c:smooth val="0"/>
        <c:axId val="122553472"/>
        <c:axId val="122555392"/>
      </c:lineChart>
      <c:dateAx>
        <c:axId val="122553472"/>
        <c:scaling>
          <c:orientation val="minMax"/>
        </c:scaling>
        <c:delete val="1"/>
        <c:axPos val="b"/>
        <c:numFmt formatCode="ge" sourceLinked="1"/>
        <c:majorTickMark val="none"/>
        <c:minorTickMark val="none"/>
        <c:tickLblPos val="none"/>
        <c:crossAx val="122555392"/>
        <c:crosses val="autoZero"/>
        <c:auto val="1"/>
        <c:lblOffset val="100"/>
        <c:baseTimeUnit val="years"/>
      </c:dateAx>
      <c:valAx>
        <c:axId val="122555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55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0</c:v>
                </c:pt>
                <c:pt idx="2">
                  <c:v>0</c:v>
                </c:pt>
                <c:pt idx="3">
                  <c:v>0</c:v>
                </c:pt>
                <c:pt idx="4">
                  <c:v>74.88</c:v>
                </c:pt>
              </c:numCache>
            </c:numRef>
          </c:val>
        </c:ser>
        <c:dLbls>
          <c:showLegendKey val="0"/>
          <c:showVal val="0"/>
          <c:showCatName val="0"/>
          <c:showSerName val="0"/>
          <c:showPercent val="0"/>
          <c:showBubbleSize val="0"/>
        </c:dLbls>
        <c:gapWidth val="150"/>
        <c:axId val="122622720"/>
        <c:axId val="122624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83.5</c:v>
                </c:pt>
              </c:numCache>
            </c:numRef>
          </c:val>
          <c:smooth val="0"/>
        </c:ser>
        <c:dLbls>
          <c:showLegendKey val="0"/>
          <c:showVal val="0"/>
          <c:showCatName val="0"/>
          <c:showSerName val="0"/>
          <c:showPercent val="0"/>
          <c:showBubbleSize val="0"/>
        </c:dLbls>
        <c:marker val="1"/>
        <c:smooth val="0"/>
        <c:axId val="122622720"/>
        <c:axId val="122624640"/>
      </c:lineChart>
      <c:dateAx>
        <c:axId val="122622720"/>
        <c:scaling>
          <c:orientation val="minMax"/>
        </c:scaling>
        <c:delete val="1"/>
        <c:axPos val="b"/>
        <c:numFmt formatCode="ge" sourceLinked="1"/>
        <c:majorTickMark val="none"/>
        <c:minorTickMark val="none"/>
        <c:tickLblPos val="none"/>
        <c:crossAx val="122624640"/>
        <c:crosses val="autoZero"/>
        <c:auto val="1"/>
        <c:lblOffset val="100"/>
        <c:baseTimeUnit val="years"/>
      </c:dateAx>
      <c:valAx>
        <c:axId val="122624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622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0</c:v>
                </c:pt>
                <c:pt idx="2">
                  <c:v>0</c:v>
                </c:pt>
                <c:pt idx="3">
                  <c:v>0</c:v>
                </c:pt>
                <c:pt idx="4">
                  <c:v>109.5</c:v>
                </c:pt>
              </c:numCache>
            </c:numRef>
          </c:val>
        </c:ser>
        <c:dLbls>
          <c:showLegendKey val="0"/>
          <c:showVal val="0"/>
          <c:showCatName val="0"/>
          <c:showSerName val="0"/>
          <c:showPercent val="0"/>
          <c:showBubbleSize val="0"/>
        </c:dLbls>
        <c:gapWidth val="150"/>
        <c:axId val="116048256"/>
        <c:axId val="11605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100.85</c:v>
                </c:pt>
              </c:numCache>
            </c:numRef>
          </c:val>
          <c:smooth val="0"/>
        </c:ser>
        <c:dLbls>
          <c:showLegendKey val="0"/>
          <c:showVal val="0"/>
          <c:showCatName val="0"/>
          <c:showSerName val="0"/>
          <c:showPercent val="0"/>
          <c:showBubbleSize val="0"/>
        </c:dLbls>
        <c:marker val="1"/>
        <c:smooth val="0"/>
        <c:axId val="116048256"/>
        <c:axId val="116050176"/>
      </c:lineChart>
      <c:dateAx>
        <c:axId val="116048256"/>
        <c:scaling>
          <c:orientation val="minMax"/>
        </c:scaling>
        <c:delete val="1"/>
        <c:axPos val="b"/>
        <c:numFmt formatCode="ge" sourceLinked="1"/>
        <c:majorTickMark val="none"/>
        <c:minorTickMark val="none"/>
        <c:tickLblPos val="none"/>
        <c:crossAx val="116050176"/>
        <c:crosses val="autoZero"/>
        <c:auto val="1"/>
        <c:lblOffset val="100"/>
        <c:baseTimeUnit val="years"/>
      </c:dateAx>
      <c:valAx>
        <c:axId val="11605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04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0</c:v>
                </c:pt>
                <c:pt idx="1">
                  <c:v>0</c:v>
                </c:pt>
                <c:pt idx="2">
                  <c:v>0</c:v>
                </c:pt>
                <c:pt idx="3">
                  <c:v>0</c:v>
                </c:pt>
                <c:pt idx="4">
                  <c:v>4.24</c:v>
                </c:pt>
              </c:numCache>
            </c:numRef>
          </c:val>
        </c:ser>
        <c:dLbls>
          <c:showLegendKey val="0"/>
          <c:showVal val="0"/>
          <c:showCatName val="0"/>
          <c:showSerName val="0"/>
          <c:showPercent val="0"/>
          <c:showBubbleSize val="0"/>
        </c:dLbls>
        <c:gapWidth val="150"/>
        <c:axId val="122241024"/>
        <c:axId val="122242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22.77</c:v>
                </c:pt>
              </c:numCache>
            </c:numRef>
          </c:val>
          <c:smooth val="0"/>
        </c:ser>
        <c:dLbls>
          <c:showLegendKey val="0"/>
          <c:showVal val="0"/>
          <c:showCatName val="0"/>
          <c:showSerName val="0"/>
          <c:showPercent val="0"/>
          <c:showBubbleSize val="0"/>
        </c:dLbls>
        <c:marker val="1"/>
        <c:smooth val="0"/>
        <c:axId val="122241024"/>
        <c:axId val="122242944"/>
      </c:lineChart>
      <c:dateAx>
        <c:axId val="122241024"/>
        <c:scaling>
          <c:orientation val="minMax"/>
        </c:scaling>
        <c:delete val="1"/>
        <c:axPos val="b"/>
        <c:numFmt formatCode="ge" sourceLinked="1"/>
        <c:majorTickMark val="none"/>
        <c:minorTickMark val="none"/>
        <c:tickLblPos val="none"/>
        <c:crossAx val="122242944"/>
        <c:crosses val="autoZero"/>
        <c:auto val="1"/>
        <c:lblOffset val="100"/>
        <c:baseTimeUnit val="years"/>
      </c:dateAx>
      <c:valAx>
        <c:axId val="122242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24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122281344"/>
        <c:axId val="122287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ser>
        <c:dLbls>
          <c:showLegendKey val="0"/>
          <c:showVal val="0"/>
          <c:showCatName val="0"/>
          <c:showSerName val="0"/>
          <c:showPercent val="0"/>
          <c:showBubbleSize val="0"/>
        </c:dLbls>
        <c:marker val="1"/>
        <c:smooth val="0"/>
        <c:axId val="122281344"/>
        <c:axId val="122287616"/>
      </c:lineChart>
      <c:dateAx>
        <c:axId val="122281344"/>
        <c:scaling>
          <c:orientation val="minMax"/>
        </c:scaling>
        <c:delete val="1"/>
        <c:axPos val="b"/>
        <c:numFmt formatCode="ge" sourceLinked="1"/>
        <c:majorTickMark val="none"/>
        <c:minorTickMark val="none"/>
        <c:tickLblPos val="none"/>
        <c:crossAx val="122287616"/>
        <c:crosses val="autoZero"/>
        <c:auto val="1"/>
        <c:lblOffset val="100"/>
        <c:baseTimeUnit val="years"/>
      </c:dateAx>
      <c:valAx>
        <c:axId val="12228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28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c:v>2232.0500000000002</c:v>
                </c:pt>
              </c:numCache>
            </c:numRef>
          </c:val>
        </c:ser>
        <c:dLbls>
          <c:showLegendKey val="0"/>
          <c:showVal val="0"/>
          <c:showCatName val="0"/>
          <c:showSerName val="0"/>
          <c:showPercent val="0"/>
          <c:showBubbleSize val="0"/>
        </c:dLbls>
        <c:gapWidth val="150"/>
        <c:axId val="122389632"/>
        <c:axId val="122391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110.77</c:v>
                </c:pt>
              </c:numCache>
            </c:numRef>
          </c:val>
          <c:smooth val="0"/>
        </c:ser>
        <c:dLbls>
          <c:showLegendKey val="0"/>
          <c:showVal val="0"/>
          <c:showCatName val="0"/>
          <c:showSerName val="0"/>
          <c:showPercent val="0"/>
          <c:showBubbleSize val="0"/>
        </c:dLbls>
        <c:marker val="1"/>
        <c:smooth val="0"/>
        <c:axId val="122389632"/>
        <c:axId val="122391552"/>
      </c:lineChart>
      <c:dateAx>
        <c:axId val="122389632"/>
        <c:scaling>
          <c:orientation val="minMax"/>
        </c:scaling>
        <c:delete val="1"/>
        <c:axPos val="b"/>
        <c:numFmt formatCode="ge" sourceLinked="1"/>
        <c:majorTickMark val="none"/>
        <c:minorTickMark val="none"/>
        <c:tickLblPos val="none"/>
        <c:crossAx val="122391552"/>
        <c:crosses val="autoZero"/>
        <c:auto val="1"/>
        <c:lblOffset val="100"/>
        <c:baseTimeUnit val="years"/>
      </c:dateAx>
      <c:valAx>
        <c:axId val="12239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38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0</c:v>
                </c:pt>
                <c:pt idx="1">
                  <c:v>0</c:v>
                </c:pt>
                <c:pt idx="2">
                  <c:v>0</c:v>
                </c:pt>
                <c:pt idx="3">
                  <c:v>0</c:v>
                </c:pt>
                <c:pt idx="4">
                  <c:v>4</c:v>
                </c:pt>
              </c:numCache>
            </c:numRef>
          </c:val>
        </c:ser>
        <c:dLbls>
          <c:showLegendKey val="0"/>
          <c:showVal val="0"/>
          <c:showCatName val="0"/>
          <c:showSerName val="0"/>
          <c:showPercent val="0"/>
          <c:showBubbleSize val="0"/>
        </c:dLbls>
        <c:gapWidth val="150"/>
        <c:axId val="122696832"/>
        <c:axId val="122698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46.78</c:v>
                </c:pt>
              </c:numCache>
            </c:numRef>
          </c:val>
          <c:smooth val="0"/>
        </c:ser>
        <c:dLbls>
          <c:showLegendKey val="0"/>
          <c:showVal val="0"/>
          <c:showCatName val="0"/>
          <c:showSerName val="0"/>
          <c:showPercent val="0"/>
          <c:showBubbleSize val="0"/>
        </c:dLbls>
        <c:marker val="1"/>
        <c:smooth val="0"/>
        <c:axId val="122696832"/>
        <c:axId val="122698752"/>
      </c:lineChart>
      <c:dateAx>
        <c:axId val="122696832"/>
        <c:scaling>
          <c:orientation val="minMax"/>
        </c:scaling>
        <c:delete val="1"/>
        <c:axPos val="b"/>
        <c:numFmt formatCode="ge" sourceLinked="1"/>
        <c:majorTickMark val="none"/>
        <c:minorTickMark val="none"/>
        <c:tickLblPos val="none"/>
        <c:crossAx val="122698752"/>
        <c:crosses val="autoZero"/>
        <c:auto val="1"/>
        <c:lblOffset val="100"/>
        <c:baseTimeUnit val="years"/>
      </c:dateAx>
      <c:valAx>
        <c:axId val="122698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69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3905.12</c:v>
                </c:pt>
              </c:numCache>
            </c:numRef>
          </c:val>
        </c:ser>
        <c:dLbls>
          <c:showLegendKey val="0"/>
          <c:showVal val="0"/>
          <c:showCatName val="0"/>
          <c:showSerName val="0"/>
          <c:showPercent val="0"/>
          <c:showBubbleSize val="0"/>
        </c:dLbls>
        <c:gapWidth val="150"/>
        <c:axId val="122729216"/>
        <c:axId val="122731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1298.9100000000001</c:v>
                </c:pt>
              </c:numCache>
            </c:numRef>
          </c:val>
          <c:smooth val="0"/>
        </c:ser>
        <c:dLbls>
          <c:showLegendKey val="0"/>
          <c:showVal val="0"/>
          <c:showCatName val="0"/>
          <c:showSerName val="0"/>
          <c:showPercent val="0"/>
          <c:showBubbleSize val="0"/>
        </c:dLbls>
        <c:marker val="1"/>
        <c:smooth val="0"/>
        <c:axId val="122729216"/>
        <c:axId val="122731136"/>
      </c:lineChart>
      <c:dateAx>
        <c:axId val="122729216"/>
        <c:scaling>
          <c:orientation val="minMax"/>
        </c:scaling>
        <c:delete val="1"/>
        <c:axPos val="b"/>
        <c:numFmt formatCode="ge" sourceLinked="1"/>
        <c:majorTickMark val="none"/>
        <c:minorTickMark val="none"/>
        <c:tickLblPos val="none"/>
        <c:crossAx val="122731136"/>
        <c:crosses val="autoZero"/>
        <c:auto val="1"/>
        <c:lblOffset val="100"/>
        <c:baseTimeUnit val="years"/>
      </c:dateAx>
      <c:valAx>
        <c:axId val="12273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729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0</c:v>
                </c:pt>
                <c:pt idx="2">
                  <c:v>0</c:v>
                </c:pt>
                <c:pt idx="3">
                  <c:v>0</c:v>
                </c:pt>
                <c:pt idx="4">
                  <c:v>97.92</c:v>
                </c:pt>
              </c:numCache>
            </c:numRef>
          </c:val>
        </c:ser>
        <c:dLbls>
          <c:showLegendKey val="0"/>
          <c:showVal val="0"/>
          <c:showCatName val="0"/>
          <c:showSerName val="0"/>
          <c:showPercent val="0"/>
          <c:showBubbleSize val="0"/>
        </c:dLbls>
        <c:gapWidth val="150"/>
        <c:axId val="122438016"/>
        <c:axId val="122439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69.87</c:v>
                </c:pt>
              </c:numCache>
            </c:numRef>
          </c:val>
          <c:smooth val="0"/>
        </c:ser>
        <c:dLbls>
          <c:showLegendKey val="0"/>
          <c:showVal val="0"/>
          <c:showCatName val="0"/>
          <c:showSerName val="0"/>
          <c:showPercent val="0"/>
          <c:showBubbleSize val="0"/>
        </c:dLbls>
        <c:marker val="1"/>
        <c:smooth val="0"/>
        <c:axId val="122438016"/>
        <c:axId val="122439936"/>
      </c:lineChart>
      <c:dateAx>
        <c:axId val="122438016"/>
        <c:scaling>
          <c:orientation val="minMax"/>
        </c:scaling>
        <c:delete val="1"/>
        <c:axPos val="b"/>
        <c:numFmt formatCode="ge" sourceLinked="1"/>
        <c:majorTickMark val="none"/>
        <c:minorTickMark val="none"/>
        <c:tickLblPos val="none"/>
        <c:crossAx val="122439936"/>
        <c:crosses val="autoZero"/>
        <c:auto val="1"/>
        <c:lblOffset val="100"/>
        <c:baseTimeUnit val="years"/>
      </c:dateAx>
      <c:valAx>
        <c:axId val="12243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43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0</c:v>
                </c:pt>
                <c:pt idx="2">
                  <c:v>0</c:v>
                </c:pt>
                <c:pt idx="3">
                  <c:v>0</c:v>
                </c:pt>
                <c:pt idx="4">
                  <c:v>202.78</c:v>
                </c:pt>
              </c:numCache>
            </c:numRef>
          </c:val>
        </c:ser>
        <c:dLbls>
          <c:showLegendKey val="0"/>
          <c:showVal val="0"/>
          <c:showCatName val="0"/>
          <c:showSerName val="0"/>
          <c:showPercent val="0"/>
          <c:showBubbleSize val="0"/>
        </c:dLbls>
        <c:gapWidth val="150"/>
        <c:axId val="122469760"/>
        <c:axId val="122471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234.96</c:v>
                </c:pt>
              </c:numCache>
            </c:numRef>
          </c:val>
          <c:smooth val="0"/>
        </c:ser>
        <c:dLbls>
          <c:showLegendKey val="0"/>
          <c:showVal val="0"/>
          <c:showCatName val="0"/>
          <c:showSerName val="0"/>
          <c:showPercent val="0"/>
          <c:showBubbleSize val="0"/>
        </c:dLbls>
        <c:marker val="1"/>
        <c:smooth val="0"/>
        <c:axId val="122469760"/>
        <c:axId val="122471936"/>
      </c:lineChart>
      <c:dateAx>
        <c:axId val="122469760"/>
        <c:scaling>
          <c:orientation val="minMax"/>
        </c:scaling>
        <c:delete val="1"/>
        <c:axPos val="b"/>
        <c:numFmt formatCode="ge" sourceLinked="1"/>
        <c:majorTickMark val="none"/>
        <c:minorTickMark val="none"/>
        <c:tickLblPos val="none"/>
        <c:crossAx val="122471936"/>
        <c:crosses val="autoZero"/>
        <c:auto val="1"/>
        <c:lblOffset val="100"/>
        <c:baseTimeUnit val="years"/>
      </c:dateAx>
      <c:valAx>
        <c:axId val="12247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46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【54.12】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T6" zoomScaleNormal="100" workbookViewId="0">
      <selection activeCell="BL16" sqref="BL16:BZ4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x14ac:dyDescent="0.15">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x14ac:dyDescent="0.15">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6" t="str">
        <f>データ!H6</f>
        <v>長野県　中野市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4"/>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4"/>
      <c r="BK7" s="4"/>
      <c r="BL7" s="5" t="s">
        <v>9</v>
      </c>
      <c r="BM7" s="6"/>
      <c r="BN7" s="6"/>
      <c r="BO7" s="6"/>
      <c r="BP7" s="6"/>
      <c r="BQ7" s="6"/>
      <c r="BR7" s="6"/>
      <c r="BS7" s="6"/>
      <c r="BT7" s="6"/>
      <c r="BU7" s="6"/>
      <c r="BV7" s="6"/>
      <c r="BW7" s="6"/>
      <c r="BX7" s="6"/>
      <c r="BY7" s="7"/>
    </row>
    <row r="8" spans="1:78" ht="18.75" customHeight="1" x14ac:dyDescent="0.15">
      <c r="A8" s="2"/>
      <c r="B8" s="73" t="str">
        <f>データ!I6</f>
        <v>法適用</v>
      </c>
      <c r="C8" s="73"/>
      <c r="D8" s="73"/>
      <c r="E8" s="73"/>
      <c r="F8" s="73"/>
      <c r="G8" s="73"/>
      <c r="H8" s="73"/>
      <c r="I8" s="73" t="str">
        <f>データ!J6</f>
        <v>下水道事業</v>
      </c>
      <c r="J8" s="73"/>
      <c r="K8" s="73"/>
      <c r="L8" s="73"/>
      <c r="M8" s="73"/>
      <c r="N8" s="73"/>
      <c r="O8" s="73"/>
      <c r="P8" s="73" t="str">
        <f>データ!K6</f>
        <v>特定環境保全公共下水道</v>
      </c>
      <c r="Q8" s="73"/>
      <c r="R8" s="73"/>
      <c r="S8" s="73"/>
      <c r="T8" s="73"/>
      <c r="U8" s="73"/>
      <c r="V8" s="73"/>
      <c r="W8" s="73" t="str">
        <f>データ!L6</f>
        <v>D2</v>
      </c>
      <c r="X8" s="73"/>
      <c r="Y8" s="73"/>
      <c r="Z8" s="73"/>
      <c r="AA8" s="73"/>
      <c r="AB8" s="73"/>
      <c r="AC8" s="73"/>
      <c r="AD8" s="74" t="s">
        <v>121</v>
      </c>
      <c r="AE8" s="74"/>
      <c r="AF8" s="74"/>
      <c r="AG8" s="74"/>
      <c r="AH8" s="74"/>
      <c r="AI8" s="74"/>
      <c r="AJ8" s="74"/>
      <c r="AK8" s="4"/>
      <c r="AL8" s="68">
        <f>データ!S6</f>
        <v>45361</v>
      </c>
      <c r="AM8" s="68"/>
      <c r="AN8" s="68"/>
      <c r="AO8" s="68"/>
      <c r="AP8" s="68"/>
      <c r="AQ8" s="68"/>
      <c r="AR8" s="68"/>
      <c r="AS8" s="68"/>
      <c r="AT8" s="67">
        <f>データ!T6</f>
        <v>112.18</v>
      </c>
      <c r="AU8" s="67"/>
      <c r="AV8" s="67"/>
      <c r="AW8" s="67"/>
      <c r="AX8" s="67"/>
      <c r="AY8" s="67"/>
      <c r="AZ8" s="67"/>
      <c r="BA8" s="67"/>
      <c r="BB8" s="67">
        <f>データ!U6</f>
        <v>404.36</v>
      </c>
      <c r="BC8" s="67"/>
      <c r="BD8" s="67"/>
      <c r="BE8" s="67"/>
      <c r="BF8" s="67"/>
      <c r="BG8" s="67"/>
      <c r="BH8" s="67"/>
      <c r="BI8" s="67"/>
      <c r="BJ8" s="4"/>
      <c r="BK8" s="4"/>
      <c r="BL8" s="71" t="s">
        <v>10</v>
      </c>
      <c r="BM8" s="72"/>
      <c r="BN8" s="8" t="s">
        <v>11</v>
      </c>
      <c r="BO8" s="9"/>
      <c r="BP8" s="9"/>
      <c r="BQ8" s="9"/>
      <c r="BR8" s="9"/>
      <c r="BS8" s="9"/>
      <c r="BT8" s="9"/>
      <c r="BU8" s="9"/>
      <c r="BV8" s="9"/>
      <c r="BW8" s="9"/>
      <c r="BX8" s="9"/>
      <c r="BY8" s="10"/>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4"/>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4"/>
      <c r="BK9" s="4"/>
      <c r="BL9" s="65" t="s">
        <v>20</v>
      </c>
      <c r="BM9" s="66"/>
      <c r="BN9" s="11" t="s">
        <v>21</v>
      </c>
      <c r="BO9" s="12"/>
      <c r="BP9" s="12"/>
      <c r="BQ9" s="12"/>
      <c r="BR9" s="12"/>
      <c r="BS9" s="12"/>
      <c r="BT9" s="12"/>
      <c r="BU9" s="12"/>
      <c r="BV9" s="12"/>
      <c r="BW9" s="12"/>
      <c r="BX9" s="12"/>
      <c r="BY9" s="13"/>
    </row>
    <row r="10" spans="1:78" ht="18.75" customHeight="1" x14ac:dyDescent="0.15">
      <c r="A10" s="2"/>
      <c r="B10" s="67" t="str">
        <f>データ!N6</f>
        <v>-</v>
      </c>
      <c r="C10" s="67"/>
      <c r="D10" s="67"/>
      <c r="E10" s="67"/>
      <c r="F10" s="67"/>
      <c r="G10" s="67"/>
      <c r="H10" s="67"/>
      <c r="I10" s="67">
        <f>データ!O6</f>
        <v>25.61</v>
      </c>
      <c r="J10" s="67"/>
      <c r="K10" s="67"/>
      <c r="L10" s="67"/>
      <c r="M10" s="67"/>
      <c r="N10" s="67"/>
      <c r="O10" s="67"/>
      <c r="P10" s="67">
        <f>データ!P6</f>
        <v>11.68</v>
      </c>
      <c r="Q10" s="67"/>
      <c r="R10" s="67"/>
      <c r="S10" s="67"/>
      <c r="T10" s="67"/>
      <c r="U10" s="67"/>
      <c r="V10" s="67"/>
      <c r="W10" s="67">
        <f>データ!Q6</f>
        <v>93.51</v>
      </c>
      <c r="X10" s="67"/>
      <c r="Y10" s="67"/>
      <c r="Z10" s="67"/>
      <c r="AA10" s="67"/>
      <c r="AB10" s="67"/>
      <c r="AC10" s="67"/>
      <c r="AD10" s="68">
        <f>データ!R6</f>
        <v>3510</v>
      </c>
      <c r="AE10" s="68"/>
      <c r="AF10" s="68"/>
      <c r="AG10" s="68"/>
      <c r="AH10" s="68"/>
      <c r="AI10" s="68"/>
      <c r="AJ10" s="68"/>
      <c r="AK10" s="2"/>
      <c r="AL10" s="68">
        <f>データ!V6</f>
        <v>5275</v>
      </c>
      <c r="AM10" s="68"/>
      <c r="AN10" s="68"/>
      <c r="AO10" s="68"/>
      <c r="AP10" s="68"/>
      <c r="AQ10" s="68"/>
      <c r="AR10" s="68"/>
      <c r="AS10" s="68"/>
      <c r="AT10" s="67">
        <f>データ!W6</f>
        <v>2.2999999999999998</v>
      </c>
      <c r="AU10" s="67"/>
      <c r="AV10" s="67"/>
      <c r="AW10" s="67"/>
      <c r="AX10" s="67"/>
      <c r="AY10" s="67"/>
      <c r="AZ10" s="67"/>
      <c r="BA10" s="67"/>
      <c r="BB10" s="67">
        <f>データ!X6</f>
        <v>2293.48</v>
      </c>
      <c r="BC10" s="67"/>
      <c r="BD10" s="67"/>
      <c r="BE10" s="67"/>
      <c r="BF10" s="67"/>
      <c r="BG10" s="67"/>
      <c r="BH10" s="67"/>
      <c r="BI10" s="67"/>
      <c r="BJ10" s="2"/>
      <c r="BK10" s="2"/>
      <c r="BL10" s="69" t="s">
        <v>22</v>
      </c>
      <c r="BM10" s="70"/>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26</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122</v>
      </c>
      <c r="BM16" s="50"/>
      <c r="BN16" s="50"/>
      <c r="BO16" s="50"/>
      <c r="BP16" s="50"/>
      <c r="BQ16" s="50"/>
      <c r="BR16" s="50"/>
      <c r="BS16" s="50"/>
      <c r="BT16" s="50"/>
      <c r="BU16" s="50"/>
      <c r="BV16" s="50"/>
      <c r="BW16" s="50"/>
      <c r="BX16" s="50"/>
      <c r="BY16" s="50"/>
      <c r="BZ16" s="5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119</v>
      </c>
      <c r="BM47" s="50"/>
      <c r="BN47" s="50"/>
      <c r="BO47" s="50"/>
      <c r="BP47" s="50"/>
      <c r="BQ47" s="50"/>
      <c r="BR47" s="50"/>
      <c r="BS47" s="50"/>
      <c r="BT47" s="50"/>
      <c r="BU47" s="50"/>
      <c r="BV47" s="50"/>
      <c r="BW47" s="50"/>
      <c r="BX47" s="50"/>
      <c r="BY47" s="50"/>
      <c r="BZ47" s="5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120</v>
      </c>
      <c r="BM66" s="50"/>
      <c r="BN66" s="50"/>
      <c r="BO66" s="50"/>
      <c r="BP66" s="50"/>
      <c r="BQ66" s="50"/>
      <c r="BR66" s="50"/>
      <c r="BS66" s="50"/>
      <c r="BT66" s="50"/>
      <c r="BU66" s="50"/>
      <c r="BV66" s="50"/>
      <c r="BW66" s="50"/>
      <c r="BX66" s="50"/>
      <c r="BY66" s="50"/>
      <c r="BZ66" s="5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 t="s">
        <v>41</v>
      </c>
    </row>
    <row r="84" spans="1:78" x14ac:dyDescent="0.15">
      <c r="C84" s="26" t="s">
        <v>42</v>
      </c>
    </row>
    <row r="85" spans="1:78" hidden="1" x14ac:dyDescent="0.15">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x14ac:dyDescent="0.15">
      <c r="B86" s="27"/>
      <c r="C86" s="27"/>
      <c r="D86" s="27"/>
      <c r="E86" s="27" t="str">
        <f>データ!AI6</f>
        <v>【100.66】</v>
      </c>
      <c r="F86" s="27" t="str">
        <f>データ!AT6</f>
        <v>【105.22】</v>
      </c>
      <c r="G86" s="27" t="str">
        <f>データ!BE6</f>
        <v>【54.12】</v>
      </c>
      <c r="H86" s="27" t="str">
        <f>データ!BP6</f>
        <v>【1,348.09】</v>
      </c>
      <c r="I86" s="27" t="str">
        <f>データ!CA6</f>
        <v>【69.80】</v>
      </c>
      <c r="J86" s="27" t="str">
        <f>データ!CL6</f>
        <v>【232.54】</v>
      </c>
      <c r="K86" s="27" t="str">
        <f>データ!CW6</f>
        <v>【42.17】</v>
      </c>
      <c r="L86" s="27" t="str">
        <f>データ!DH6</f>
        <v>【82.30】</v>
      </c>
      <c r="M86" s="27" t="str">
        <f>データ!DS6</f>
        <v>【23.63】</v>
      </c>
      <c r="N86" s="27" t="str">
        <f>データ!ED6</f>
        <v>【0.00】</v>
      </c>
      <c r="O86" s="27" t="str">
        <f>データ!EO6</f>
        <v>【0.09】</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x14ac:dyDescent="0.15"/>
  <cols>
    <col min="1" max="1" width="9" style="3"/>
    <col min="2" max="144" width="11.875" style="3" customWidth="1"/>
    <col min="145" max="16384" width="9" style="3"/>
  </cols>
  <sheetData>
    <row r="1" spans="1:148" x14ac:dyDescent="0.15">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x14ac:dyDescent="0.15">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x14ac:dyDescent="0.15">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x14ac:dyDescent="0.15">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x14ac:dyDescent="0.15">
      <c r="A6" s="29" t="s">
        <v>107</v>
      </c>
      <c r="B6" s="34">
        <f>B7</f>
        <v>2016</v>
      </c>
      <c r="C6" s="34">
        <f t="shared" ref="C6:X6" si="3">C7</f>
        <v>202118</v>
      </c>
      <c r="D6" s="34">
        <f t="shared" si="3"/>
        <v>46</v>
      </c>
      <c r="E6" s="34">
        <f t="shared" si="3"/>
        <v>17</v>
      </c>
      <c r="F6" s="34">
        <f t="shared" si="3"/>
        <v>4</v>
      </c>
      <c r="G6" s="34">
        <f t="shared" si="3"/>
        <v>0</v>
      </c>
      <c r="H6" s="34" t="str">
        <f t="shared" si="3"/>
        <v>長野県　中野市</v>
      </c>
      <c r="I6" s="34" t="str">
        <f t="shared" si="3"/>
        <v>法適用</v>
      </c>
      <c r="J6" s="34" t="str">
        <f t="shared" si="3"/>
        <v>下水道事業</v>
      </c>
      <c r="K6" s="34" t="str">
        <f t="shared" si="3"/>
        <v>特定環境保全公共下水道</v>
      </c>
      <c r="L6" s="34" t="str">
        <f t="shared" si="3"/>
        <v>D2</v>
      </c>
      <c r="M6" s="34">
        <f t="shared" si="3"/>
        <v>0</v>
      </c>
      <c r="N6" s="35" t="str">
        <f t="shared" si="3"/>
        <v>-</v>
      </c>
      <c r="O6" s="35">
        <f t="shared" si="3"/>
        <v>25.61</v>
      </c>
      <c r="P6" s="35">
        <f t="shared" si="3"/>
        <v>11.68</v>
      </c>
      <c r="Q6" s="35">
        <f t="shared" si="3"/>
        <v>93.51</v>
      </c>
      <c r="R6" s="35">
        <f t="shared" si="3"/>
        <v>3510</v>
      </c>
      <c r="S6" s="35">
        <f t="shared" si="3"/>
        <v>45361</v>
      </c>
      <c r="T6" s="35">
        <f t="shared" si="3"/>
        <v>112.18</v>
      </c>
      <c r="U6" s="35">
        <f t="shared" si="3"/>
        <v>404.36</v>
      </c>
      <c r="V6" s="35">
        <f t="shared" si="3"/>
        <v>5275</v>
      </c>
      <c r="W6" s="35">
        <f t="shared" si="3"/>
        <v>2.2999999999999998</v>
      </c>
      <c r="X6" s="35">
        <f t="shared" si="3"/>
        <v>2293.48</v>
      </c>
      <c r="Y6" s="36" t="str">
        <f>IF(Y7="",NA(),Y7)</f>
        <v>-</v>
      </c>
      <c r="Z6" s="36" t="str">
        <f t="shared" ref="Z6:AH6" si="4">IF(Z7="",NA(),Z7)</f>
        <v>-</v>
      </c>
      <c r="AA6" s="36" t="str">
        <f t="shared" si="4"/>
        <v>-</v>
      </c>
      <c r="AB6" s="36" t="str">
        <f t="shared" si="4"/>
        <v>-</v>
      </c>
      <c r="AC6" s="36">
        <f t="shared" si="4"/>
        <v>109.5</v>
      </c>
      <c r="AD6" s="36" t="str">
        <f t="shared" si="4"/>
        <v>-</v>
      </c>
      <c r="AE6" s="36" t="str">
        <f t="shared" si="4"/>
        <v>-</v>
      </c>
      <c r="AF6" s="36" t="str">
        <f t="shared" si="4"/>
        <v>-</v>
      </c>
      <c r="AG6" s="36" t="str">
        <f t="shared" si="4"/>
        <v>-</v>
      </c>
      <c r="AH6" s="36">
        <f t="shared" si="4"/>
        <v>100.85</v>
      </c>
      <c r="AI6" s="35" t="str">
        <f>IF(AI7="","",IF(AI7="-","【-】","【"&amp;SUBSTITUTE(TEXT(AI7,"#,##0.00"),"-","△")&amp;"】"))</f>
        <v>【100.66】</v>
      </c>
      <c r="AJ6" s="36" t="str">
        <f>IF(AJ7="",NA(),AJ7)</f>
        <v>-</v>
      </c>
      <c r="AK6" s="36" t="str">
        <f t="shared" ref="AK6:AS6" si="5">IF(AK7="",NA(),AK7)</f>
        <v>-</v>
      </c>
      <c r="AL6" s="36" t="str">
        <f t="shared" si="5"/>
        <v>-</v>
      </c>
      <c r="AM6" s="36" t="str">
        <f t="shared" si="5"/>
        <v>-</v>
      </c>
      <c r="AN6" s="36">
        <f t="shared" si="5"/>
        <v>2232.0500000000002</v>
      </c>
      <c r="AO6" s="36" t="str">
        <f t="shared" si="5"/>
        <v>-</v>
      </c>
      <c r="AP6" s="36" t="str">
        <f t="shared" si="5"/>
        <v>-</v>
      </c>
      <c r="AQ6" s="36" t="str">
        <f t="shared" si="5"/>
        <v>-</v>
      </c>
      <c r="AR6" s="36" t="str">
        <f t="shared" si="5"/>
        <v>-</v>
      </c>
      <c r="AS6" s="36">
        <f t="shared" si="5"/>
        <v>110.77</v>
      </c>
      <c r="AT6" s="35" t="str">
        <f>IF(AT7="","",IF(AT7="-","【-】","【"&amp;SUBSTITUTE(TEXT(AT7,"#,##0.00"),"-","△")&amp;"】"))</f>
        <v>【105.22】</v>
      </c>
      <c r="AU6" s="36" t="str">
        <f>IF(AU7="",NA(),AU7)</f>
        <v>-</v>
      </c>
      <c r="AV6" s="36" t="str">
        <f t="shared" ref="AV6:BD6" si="6">IF(AV7="",NA(),AV7)</f>
        <v>-</v>
      </c>
      <c r="AW6" s="36" t="str">
        <f t="shared" si="6"/>
        <v>-</v>
      </c>
      <c r="AX6" s="36" t="str">
        <f t="shared" si="6"/>
        <v>-</v>
      </c>
      <c r="AY6" s="36">
        <f t="shared" si="6"/>
        <v>4</v>
      </c>
      <c r="AZ6" s="36" t="str">
        <f t="shared" si="6"/>
        <v>-</v>
      </c>
      <c r="BA6" s="36" t="str">
        <f t="shared" si="6"/>
        <v>-</v>
      </c>
      <c r="BB6" s="36" t="str">
        <f t="shared" si="6"/>
        <v>-</v>
      </c>
      <c r="BC6" s="36" t="str">
        <f t="shared" si="6"/>
        <v>-</v>
      </c>
      <c r="BD6" s="36">
        <f t="shared" si="6"/>
        <v>46.78</v>
      </c>
      <c r="BE6" s="35" t="str">
        <f>IF(BE7="","",IF(BE7="-","【-】","【"&amp;SUBSTITUTE(TEXT(BE7,"#,##0.00"),"-","△")&amp;"】"))</f>
        <v>【54.12】</v>
      </c>
      <c r="BF6" s="36" t="str">
        <f>IF(BF7="",NA(),BF7)</f>
        <v>-</v>
      </c>
      <c r="BG6" s="36" t="str">
        <f t="shared" ref="BG6:BO6" si="7">IF(BG7="",NA(),BG7)</f>
        <v>-</v>
      </c>
      <c r="BH6" s="36" t="str">
        <f t="shared" si="7"/>
        <v>-</v>
      </c>
      <c r="BI6" s="36" t="str">
        <f t="shared" si="7"/>
        <v>-</v>
      </c>
      <c r="BJ6" s="36">
        <f t="shared" si="7"/>
        <v>3905.12</v>
      </c>
      <c r="BK6" s="36" t="str">
        <f t="shared" si="7"/>
        <v>-</v>
      </c>
      <c r="BL6" s="36" t="str">
        <f t="shared" si="7"/>
        <v>-</v>
      </c>
      <c r="BM6" s="36" t="str">
        <f t="shared" si="7"/>
        <v>-</v>
      </c>
      <c r="BN6" s="36" t="str">
        <f t="shared" si="7"/>
        <v>-</v>
      </c>
      <c r="BO6" s="36">
        <f t="shared" si="7"/>
        <v>1298.9100000000001</v>
      </c>
      <c r="BP6" s="35" t="str">
        <f>IF(BP7="","",IF(BP7="-","【-】","【"&amp;SUBSTITUTE(TEXT(BP7,"#,##0.00"),"-","△")&amp;"】"))</f>
        <v>【1,348.09】</v>
      </c>
      <c r="BQ6" s="36" t="str">
        <f>IF(BQ7="",NA(),BQ7)</f>
        <v>-</v>
      </c>
      <c r="BR6" s="36" t="str">
        <f t="shared" ref="BR6:BZ6" si="8">IF(BR7="",NA(),BR7)</f>
        <v>-</v>
      </c>
      <c r="BS6" s="36" t="str">
        <f t="shared" si="8"/>
        <v>-</v>
      </c>
      <c r="BT6" s="36" t="str">
        <f t="shared" si="8"/>
        <v>-</v>
      </c>
      <c r="BU6" s="36">
        <f t="shared" si="8"/>
        <v>97.92</v>
      </c>
      <c r="BV6" s="36" t="str">
        <f t="shared" si="8"/>
        <v>-</v>
      </c>
      <c r="BW6" s="36" t="str">
        <f t="shared" si="8"/>
        <v>-</v>
      </c>
      <c r="BX6" s="36" t="str">
        <f t="shared" si="8"/>
        <v>-</v>
      </c>
      <c r="BY6" s="36" t="str">
        <f t="shared" si="8"/>
        <v>-</v>
      </c>
      <c r="BZ6" s="36">
        <f t="shared" si="8"/>
        <v>69.87</v>
      </c>
      <c r="CA6" s="35" t="str">
        <f>IF(CA7="","",IF(CA7="-","【-】","【"&amp;SUBSTITUTE(TEXT(CA7,"#,##0.00"),"-","△")&amp;"】"))</f>
        <v>【69.80】</v>
      </c>
      <c r="CB6" s="36" t="str">
        <f>IF(CB7="",NA(),CB7)</f>
        <v>-</v>
      </c>
      <c r="CC6" s="36" t="str">
        <f t="shared" ref="CC6:CK6" si="9">IF(CC7="",NA(),CC7)</f>
        <v>-</v>
      </c>
      <c r="CD6" s="36" t="str">
        <f t="shared" si="9"/>
        <v>-</v>
      </c>
      <c r="CE6" s="36" t="str">
        <f t="shared" si="9"/>
        <v>-</v>
      </c>
      <c r="CF6" s="36">
        <f t="shared" si="9"/>
        <v>202.78</v>
      </c>
      <c r="CG6" s="36" t="str">
        <f t="shared" si="9"/>
        <v>-</v>
      </c>
      <c r="CH6" s="36" t="str">
        <f t="shared" si="9"/>
        <v>-</v>
      </c>
      <c r="CI6" s="36" t="str">
        <f t="shared" si="9"/>
        <v>-</v>
      </c>
      <c r="CJ6" s="36" t="str">
        <f t="shared" si="9"/>
        <v>-</v>
      </c>
      <c r="CK6" s="36">
        <f t="shared" si="9"/>
        <v>234.96</v>
      </c>
      <c r="CL6" s="35" t="str">
        <f>IF(CL7="","",IF(CL7="-","【-】","【"&amp;SUBSTITUTE(TEXT(CL7,"#,##0.00"),"-","△")&amp;"】"))</f>
        <v>【232.54】</v>
      </c>
      <c r="CM6" s="36" t="str">
        <f>IF(CM7="",NA(),CM7)</f>
        <v>-</v>
      </c>
      <c r="CN6" s="36" t="str">
        <f t="shared" ref="CN6:CV6" si="10">IF(CN7="",NA(),CN7)</f>
        <v>-</v>
      </c>
      <c r="CO6" s="36" t="str">
        <f t="shared" si="10"/>
        <v>-</v>
      </c>
      <c r="CP6" s="36" t="str">
        <f t="shared" si="10"/>
        <v>-</v>
      </c>
      <c r="CQ6" s="36">
        <f t="shared" si="10"/>
        <v>57.4</v>
      </c>
      <c r="CR6" s="36" t="str">
        <f t="shared" si="10"/>
        <v>-</v>
      </c>
      <c r="CS6" s="36" t="str">
        <f t="shared" si="10"/>
        <v>-</v>
      </c>
      <c r="CT6" s="36" t="str">
        <f t="shared" si="10"/>
        <v>-</v>
      </c>
      <c r="CU6" s="36" t="str">
        <f t="shared" si="10"/>
        <v>-</v>
      </c>
      <c r="CV6" s="36">
        <f t="shared" si="10"/>
        <v>42.9</v>
      </c>
      <c r="CW6" s="35" t="str">
        <f>IF(CW7="","",IF(CW7="-","【-】","【"&amp;SUBSTITUTE(TEXT(CW7,"#,##0.00"),"-","△")&amp;"】"))</f>
        <v>【42.17】</v>
      </c>
      <c r="CX6" s="36" t="str">
        <f>IF(CX7="",NA(),CX7)</f>
        <v>-</v>
      </c>
      <c r="CY6" s="36" t="str">
        <f t="shared" ref="CY6:DG6" si="11">IF(CY7="",NA(),CY7)</f>
        <v>-</v>
      </c>
      <c r="CZ6" s="36" t="str">
        <f t="shared" si="11"/>
        <v>-</v>
      </c>
      <c r="DA6" s="36" t="str">
        <f t="shared" si="11"/>
        <v>-</v>
      </c>
      <c r="DB6" s="36">
        <f t="shared" si="11"/>
        <v>74.88</v>
      </c>
      <c r="DC6" s="36" t="str">
        <f t="shared" si="11"/>
        <v>-</v>
      </c>
      <c r="DD6" s="36" t="str">
        <f t="shared" si="11"/>
        <v>-</v>
      </c>
      <c r="DE6" s="36" t="str">
        <f t="shared" si="11"/>
        <v>-</v>
      </c>
      <c r="DF6" s="36" t="str">
        <f t="shared" si="11"/>
        <v>-</v>
      </c>
      <c r="DG6" s="36">
        <f t="shared" si="11"/>
        <v>83.5</v>
      </c>
      <c r="DH6" s="35" t="str">
        <f>IF(DH7="","",IF(DH7="-","【-】","【"&amp;SUBSTITUTE(TEXT(DH7,"#,##0.00"),"-","△")&amp;"】"))</f>
        <v>【82.30】</v>
      </c>
      <c r="DI6" s="36" t="str">
        <f>IF(DI7="",NA(),DI7)</f>
        <v>-</v>
      </c>
      <c r="DJ6" s="36" t="str">
        <f t="shared" ref="DJ6:DR6" si="12">IF(DJ7="",NA(),DJ7)</f>
        <v>-</v>
      </c>
      <c r="DK6" s="36" t="str">
        <f t="shared" si="12"/>
        <v>-</v>
      </c>
      <c r="DL6" s="36" t="str">
        <f t="shared" si="12"/>
        <v>-</v>
      </c>
      <c r="DM6" s="36">
        <f t="shared" si="12"/>
        <v>4.24</v>
      </c>
      <c r="DN6" s="36" t="str">
        <f t="shared" si="12"/>
        <v>-</v>
      </c>
      <c r="DO6" s="36" t="str">
        <f t="shared" si="12"/>
        <v>-</v>
      </c>
      <c r="DP6" s="36" t="str">
        <f t="shared" si="12"/>
        <v>-</v>
      </c>
      <c r="DQ6" s="36" t="str">
        <f t="shared" si="12"/>
        <v>-</v>
      </c>
      <c r="DR6" s="36">
        <f t="shared" si="12"/>
        <v>22.77</v>
      </c>
      <c r="DS6" s="35" t="str">
        <f>IF(DS7="","",IF(DS7="-","【-】","【"&amp;SUBSTITUTE(TEXT(DS7,"#,##0.00"),"-","△")&amp;"】"))</f>
        <v>【23.63】</v>
      </c>
      <c r="DT6" s="36" t="str">
        <f>IF(DT7="",NA(),DT7)</f>
        <v>-</v>
      </c>
      <c r="DU6" s="36" t="str">
        <f t="shared" ref="DU6:EC6" si="13">IF(DU7="",NA(),DU7)</f>
        <v>-</v>
      </c>
      <c r="DV6" s="36" t="str">
        <f t="shared" si="13"/>
        <v>-</v>
      </c>
      <c r="DW6" s="36" t="str">
        <f t="shared" si="13"/>
        <v>-</v>
      </c>
      <c r="DX6" s="35">
        <f t="shared" si="13"/>
        <v>0</v>
      </c>
      <c r="DY6" s="36" t="str">
        <f t="shared" si="13"/>
        <v>-</v>
      </c>
      <c r="DZ6" s="36" t="str">
        <f t="shared" si="13"/>
        <v>-</v>
      </c>
      <c r="EA6" s="36" t="str">
        <f t="shared" si="13"/>
        <v>-</v>
      </c>
      <c r="EB6" s="36" t="str">
        <f t="shared" si="13"/>
        <v>-</v>
      </c>
      <c r="EC6" s="35">
        <f t="shared" si="13"/>
        <v>0</v>
      </c>
      <c r="ED6" s="35" t="str">
        <f>IF(ED7="","",IF(ED7="-","【-】","【"&amp;SUBSTITUTE(TEXT(ED7,"#,##0.00"),"-","△")&amp;"】"))</f>
        <v>【0.00】</v>
      </c>
      <c r="EE6" s="36" t="str">
        <f>IF(EE7="",NA(),EE7)</f>
        <v>-</v>
      </c>
      <c r="EF6" s="36" t="str">
        <f t="shared" ref="EF6:EN6" si="14">IF(EF7="",NA(),EF7)</f>
        <v>-</v>
      </c>
      <c r="EG6" s="36" t="str">
        <f t="shared" si="14"/>
        <v>-</v>
      </c>
      <c r="EH6" s="36" t="str">
        <f t="shared" si="14"/>
        <v>-</v>
      </c>
      <c r="EI6" s="35">
        <f t="shared" si="14"/>
        <v>0</v>
      </c>
      <c r="EJ6" s="36" t="str">
        <f t="shared" si="14"/>
        <v>-</v>
      </c>
      <c r="EK6" s="36" t="str">
        <f t="shared" si="14"/>
        <v>-</v>
      </c>
      <c r="EL6" s="36" t="str">
        <f t="shared" si="14"/>
        <v>-</v>
      </c>
      <c r="EM6" s="36" t="str">
        <f t="shared" si="14"/>
        <v>-</v>
      </c>
      <c r="EN6" s="36">
        <f t="shared" si="14"/>
        <v>0.09</v>
      </c>
      <c r="EO6" s="35" t="str">
        <f>IF(EO7="","",IF(EO7="-","【-】","【"&amp;SUBSTITUTE(TEXT(EO7,"#,##0.00"),"-","△")&amp;"】"))</f>
        <v>【0.09】</v>
      </c>
    </row>
    <row r="7" spans="1:148" s="37" customFormat="1" x14ac:dyDescent="0.15">
      <c r="A7" s="29"/>
      <c r="B7" s="38">
        <v>2016</v>
      </c>
      <c r="C7" s="38">
        <v>202118</v>
      </c>
      <c r="D7" s="38">
        <v>46</v>
      </c>
      <c r="E7" s="38">
        <v>17</v>
      </c>
      <c r="F7" s="38">
        <v>4</v>
      </c>
      <c r="G7" s="38">
        <v>0</v>
      </c>
      <c r="H7" s="38" t="s">
        <v>108</v>
      </c>
      <c r="I7" s="38" t="s">
        <v>109</v>
      </c>
      <c r="J7" s="38" t="s">
        <v>110</v>
      </c>
      <c r="K7" s="38" t="s">
        <v>111</v>
      </c>
      <c r="L7" s="38" t="s">
        <v>112</v>
      </c>
      <c r="M7" s="38"/>
      <c r="N7" s="39" t="s">
        <v>113</v>
      </c>
      <c r="O7" s="39">
        <v>25.61</v>
      </c>
      <c r="P7" s="39">
        <v>11.68</v>
      </c>
      <c r="Q7" s="39">
        <v>93.51</v>
      </c>
      <c r="R7" s="39">
        <v>3510</v>
      </c>
      <c r="S7" s="39">
        <v>45361</v>
      </c>
      <c r="T7" s="39">
        <v>112.18</v>
      </c>
      <c r="U7" s="39">
        <v>404.36</v>
      </c>
      <c r="V7" s="39">
        <v>5275</v>
      </c>
      <c r="W7" s="39">
        <v>2.2999999999999998</v>
      </c>
      <c r="X7" s="39">
        <v>2293.48</v>
      </c>
      <c r="Y7" s="39" t="s">
        <v>113</v>
      </c>
      <c r="Z7" s="39" t="s">
        <v>113</v>
      </c>
      <c r="AA7" s="39" t="s">
        <v>113</v>
      </c>
      <c r="AB7" s="39" t="s">
        <v>113</v>
      </c>
      <c r="AC7" s="39">
        <v>109.5</v>
      </c>
      <c r="AD7" s="39" t="s">
        <v>113</v>
      </c>
      <c r="AE7" s="39" t="s">
        <v>113</v>
      </c>
      <c r="AF7" s="39" t="s">
        <v>113</v>
      </c>
      <c r="AG7" s="39" t="s">
        <v>113</v>
      </c>
      <c r="AH7" s="39">
        <v>100.85</v>
      </c>
      <c r="AI7" s="39">
        <v>100.66</v>
      </c>
      <c r="AJ7" s="39" t="s">
        <v>113</v>
      </c>
      <c r="AK7" s="39" t="s">
        <v>113</v>
      </c>
      <c r="AL7" s="39" t="s">
        <v>113</v>
      </c>
      <c r="AM7" s="39" t="s">
        <v>113</v>
      </c>
      <c r="AN7" s="39">
        <v>2232.0500000000002</v>
      </c>
      <c r="AO7" s="39" t="s">
        <v>113</v>
      </c>
      <c r="AP7" s="39" t="s">
        <v>113</v>
      </c>
      <c r="AQ7" s="39" t="s">
        <v>113</v>
      </c>
      <c r="AR7" s="39" t="s">
        <v>113</v>
      </c>
      <c r="AS7" s="39">
        <v>110.77</v>
      </c>
      <c r="AT7" s="39">
        <v>105.22</v>
      </c>
      <c r="AU7" s="39" t="s">
        <v>113</v>
      </c>
      <c r="AV7" s="39" t="s">
        <v>113</v>
      </c>
      <c r="AW7" s="39" t="s">
        <v>113</v>
      </c>
      <c r="AX7" s="39" t="s">
        <v>113</v>
      </c>
      <c r="AY7" s="39">
        <v>4</v>
      </c>
      <c r="AZ7" s="39" t="s">
        <v>113</v>
      </c>
      <c r="BA7" s="39" t="s">
        <v>113</v>
      </c>
      <c r="BB7" s="39" t="s">
        <v>113</v>
      </c>
      <c r="BC7" s="39" t="s">
        <v>113</v>
      </c>
      <c r="BD7" s="39">
        <v>46.78</v>
      </c>
      <c r="BE7" s="39">
        <v>54.12</v>
      </c>
      <c r="BF7" s="39" t="s">
        <v>113</v>
      </c>
      <c r="BG7" s="39" t="s">
        <v>113</v>
      </c>
      <c r="BH7" s="39" t="s">
        <v>113</v>
      </c>
      <c r="BI7" s="39" t="s">
        <v>113</v>
      </c>
      <c r="BJ7" s="39">
        <v>3905.12</v>
      </c>
      <c r="BK7" s="39" t="s">
        <v>113</v>
      </c>
      <c r="BL7" s="39" t="s">
        <v>113</v>
      </c>
      <c r="BM7" s="39" t="s">
        <v>113</v>
      </c>
      <c r="BN7" s="39" t="s">
        <v>113</v>
      </c>
      <c r="BO7" s="39">
        <v>1298.9100000000001</v>
      </c>
      <c r="BP7" s="39">
        <v>1348.09</v>
      </c>
      <c r="BQ7" s="39" t="s">
        <v>113</v>
      </c>
      <c r="BR7" s="39" t="s">
        <v>113</v>
      </c>
      <c r="BS7" s="39" t="s">
        <v>113</v>
      </c>
      <c r="BT7" s="39" t="s">
        <v>113</v>
      </c>
      <c r="BU7" s="39">
        <v>97.92</v>
      </c>
      <c r="BV7" s="39" t="s">
        <v>113</v>
      </c>
      <c r="BW7" s="39" t="s">
        <v>113</v>
      </c>
      <c r="BX7" s="39" t="s">
        <v>113</v>
      </c>
      <c r="BY7" s="39" t="s">
        <v>113</v>
      </c>
      <c r="BZ7" s="39">
        <v>69.87</v>
      </c>
      <c r="CA7" s="39">
        <v>69.8</v>
      </c>
      <c r="CB7" s="39" t="s">
        <v>113</v>
      </c>
      <c r="CC7" s="39" t="s">
        <v>113</v>
      </c>
      <c r="CD7" s="39" t="s">
        <v>113</v>
      </c>
      <c r="CE7" s="39" t="s">
        <v>113</v>
      </c>
      <c r="CF7" s="39">
        <v>202.78</v>
      </c>
      <c r="CG7" s="39" t="s">
        <v>113</v>
      </c>
      <c r="CH7" s="39" t="s">
        <v>113</v>
      </c>
      <c r="CI7" s="39" t="s">
        <v>113</v>
      </c>
      <c r="CJ7" s="39" t="s">
        <v>113</v>
      </c>
      <c r="CK7" s="39">
        <v>234.96</v>
      </c>
      <c r="CL7" s="39">
        <v>232.54</v>
      </c>
      <c r="CM7" s="39" t="s">
        <v>113</v>
      </c>
      <c r="CN7" s="39" t="s">
        <v>113</v>
      </c>
      <c r="CO7" s="39" t="s">
        <v>113</v>
      </c>
      <c r="CP7" s="39" t="s">
        <v>113</v>
      </c>
      <c r="CQ7" s="39">
        <v>57.4</v>
      </c>
      <c r="CR7" s="39" t="s">
        <v>113</v>
      </c>
      <c r="CS7" s="39" t="s">
        <v>113</v>
      </c>
      <c r="CT7" s="39" t="s">
        <v>113</v>
      </c>
      <c r="CU7" s="39" t="s">
        <v>113</v>
      </c>
      <c r="CV7" s="39">
        <v>42.9</v>
      </c>
      <c r="CW7" s="39">
        <v>42.17</v>
      </c>
      <c r="CX7" s="39" t="s">
        <v>113</v>
      </c>
      <c r="CY7" s="39" t="s">
        <v>113</v>
      </c>
      <c r="CZ7" s="39" t="s">
        <v>113</v>
      </c>
      <c r="DA7" s="39" t="s">
        <v>113</v>
      </c>
      <c r="DB7" s="39">
        <v>74.88</v>
      </c>
      <c r="DC7" s="39" t="s">
        <v>113</v>
      </c>
      <c r="DD7" s="39" t="s">
        <v>113</v>
      </c>
      <c r="DE7" s="39" t="s">
        <v>113</v>
      </c>
      <c r="DF7" s="39" t="s">
        <v>113</v>
      </c>
      <c r="DG7" s="39">
        <v>83.5</v>
      </c>
      <c r="DH7" s="39">
        <v>82.3</v>
      </c>
      <c r="DI7" s="39" t="s">
        <v>113</v>
      </c>
      <c r="DJ7" s="39" t="s">
        <v>113</v>
      </c>
      <c r="DK7" s="39" t="s">
        <v>113</v>
      </c>
      <c r="DL7" s="39" t="s">
        <v>113</v>
      </c>
      <c r="DM7" s="39">
        <v>4.24</v>
      </c>
      <c r="DN7" s="39" t="s">
        <v>113</v>
      </c>
      <c r="DO7" s="39" t="s">
        <v>113</v>
      </c>
      <c r="DP7" s="39" t="s">
        <v>113</v>
      </c>
      <c r="DQ7" s="39" t="s">
        <v>113</v>
      </c>
      <c r="DR7" s="39">
        <v>22.77</v>
      </c>
      <c r="DS7" s="39">
        <v>23.63</v>
      </c>
      <c r="DT7" s="39" t="s">
        <v>113</v>
      </c>
      <c r="DU7" s="39" t="s">
        <v>113</v>
      </c>
      <c r="DV7" s="39" t="s">
        <v>113</v>
      </c>
      <c r="DW7" s="39" t="s">
        <v>113</v>
      </c>
      <c r="DX7" s="39">
        <v>0</v>
      </c>
      <c r="DY7" s="39" t="s">
        <v>113</v>
      </c>
      <c r="DZ7" s="39" t="s">
        <v>113</v>
      </c>
      <c r="EA7" s="39" t="s">
        <v>113</v>
      </c>
      <c r="EB7" s="39" t="s">
        <v>113</v>
      </c>
      <c r="EC7" s="39">
        <v>0</v>
      </c>
      <c r="ED7" s="39">
        <v>0</v>
      </c>
      <c r="EE7" s="39" t="s">
        <v>113</v>
      </c>
      <c r="EF7" s="39" t="s">
        <v>113</v>
      </c>
      <c r="EG7" s="39" t="s">
        <v>113</v>
      </c>
      <c r="EH7" s="39" t="s">
        <v>113</v>
      </c>
      <c r="EI7" s="39">
        <v>0</v>
      </c>
      <c r="EJ7" s="39" t="s">
        <v>113</v>
      </c>
      <c r="EK7" s="39" t="s">
        <v>113</v>
      </c>
      <c r="EL7" s="39" t="s">
        <v>113</v>
      </c>
      <c r="EM7" s="39" t="s">
        <v>113</v>
      </c>
      <c r="EN7" s="39">
        <v>0.09</v>
      </c>
      <c r="EO7" s="39">
        <v>0.09</v>
      </c>
    </row>
    <row r="8" spans="1:148"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2018-02-06T04:55:43Z</cp:lastPrinted>
  <dcterms:created xsi:type="dcterms:W3CDTF">2017-12-25T01:55:38Z</dcterms:created>
  <dcterms:modified xsi:type="dcterms:W3CDTF">2018-02-06T04:55:45Z</dcterms:modified>
  <cp:category/>
</cp:coreProperties>
</file>