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p17163\Desktop\Desktop\水道課庶務\水道事業会計\照会・調査・依頼\H28\経営比較分析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<sst xmlns="http://schemas.openxmlformats.org/spreadsheetml/2006/main" count="232" uniqueCount="120">
  <si>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</si>
  <si>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</si>
  <si>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</si>
  <si>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</si>
  <si>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</si>
  <si>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</si>
  <si>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</si>
  <si>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</si>
  <si>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</si>
  <si>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</si>
  <si>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</si>
  <si>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</si>
  <si>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</si>
  <si>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</si>
  <si>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</si>
  <si>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</si>
  <si>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</si>
  <si>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</si>
  <si>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</si>
  <si>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</si>
  <si>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</si>
  <si>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</si>
  <si>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</si>
  <si>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</si>
  <si>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</si>
  <si>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</si>
  <si>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</si>
  <si>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</si>
  <si>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</si>
  <si>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</si>
  <si>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</si>
  <si>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</si>
  <si>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</si>
  <si>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</si>
  <si>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</si>
  <si>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</si>
  <si>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</si>
  <si>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</si>
  <si>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</si>
  <si>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</si>
  <si>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</si>
  <si>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</si>
  <si>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</si>
  <si>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</si>
  <si>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</si>
  <si>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</si>
  <si>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</si>
  <si>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</si>
  <si>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</si>
  <si>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</si>
  <si>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</si>
  <si>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</si>
  <si>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</si>
  <si>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</si>
  <si>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</si>
  <si>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</si>
  <si>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</si>
  <si>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</si>
  <si>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</si>
  <si>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</si>
  <si>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</si>
  <si>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</si>
  <si>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</si>
  <si>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</si>
  <si>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</si>
  <si>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</si>
  <si>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</si>
  <si>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</si>
  <si>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</si>
  <si>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</si>
  <si>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</si>
  <si>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</si>
  <si>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</si>
  <si>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</si>
  <si>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</si>
  <si>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</si>
  <si>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</si>
  <si>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</si>
  <si>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</si>
  <si>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</si>
  <si>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</si>
  <si>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</si>
  <si>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</si>
  <si>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</si>
  <si>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</si>
  <si>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</si>
  <si>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</si>
  <si>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</si>
  <si>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</si>
  <si>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</si>
  <si>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</si>
  <si>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</si>
  <si>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</si>
  <si>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</si>
  <si>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</si>
  <si>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</si>
  <si>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</si>
  <si>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</si>
  <si>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</si>
  <si>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</si>
  <si>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</si>
  <si>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</si>
  <si>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</si>
  <si>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</si>
  <si>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</si>
  <si>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大町市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</si>
  <si>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</si>
  <si>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</si>
  <si>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</si>
  <si>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</si>
  <si>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</si>
  <si>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</si>
  <si>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</si>
  <si>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</si>
  <si>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</si>
  <si>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</si>
  <si>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</si>
  <si>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近年、給水人口の減少により、当事業の根幹的な財源である給水収益は毎年度減少傾向にあるものの、民間事業者への原水供給による収益が増加していることにより、給水収益の減少分を賄うかたちとなっているため、平成22年度決算から毎年度純利益を計上し、経常収支比率も平均値を上回っている。
　流動資産（現金、預金）は、大幅な増加はないものの堅調に推移しており、流動負債との比率においても安定的に推移している。
　建設改良事業については、当事業内に留保された資金を財源としており、平成20年度以降新たな企業債は発行していないため、債務残高も順調に減少している。
　給水人口の減少に伴い、有収水量も減少傾向にあるものの、良質かつ豊富な湧水を水源とするため、管理費用が比較的安価であること、また、経営の効率化や経費削減等の経営努力により、給水原価は平均値より低い。また、平成26年度以降、料金回収率も堅調に推移している。
　施設利用率が平均値との比較で上回る理由としては、無効水量（主に漏水）が多いことが原因と考えられるが、これは近年の有収率の低下の原因とも考えられるため、今後年次的な漏水調査を進める予定である。</t>
    <rPh sb="376" eb="378">
      <t>ヘイセイ</t>
    </rPh>
    <rPh sb="380" eb="381">
      <t>ネン</t>
    </rPh>
    <rPh sb="381" eb="382">
      <t>ド</t>
    </rPh>
    <rPh sb="382" eb="384">
      <t>イコウ</t>
    </rPh>
    <rPh sb="391" eb="393">
      <t>ケンチョウ</t>
    </rPh>
    <rPh sb="394" eb="396">
      <t>スイイ</t>
    </rPh>
    <rPh sb="414" eb="416">
      <t>ヒカク</t>
    </rPh>
    <rPh sb="420" eb="422">
      <t>リユウ</t>
    </rPh>
    <rPh sb="427" eb="429">
      <t>ムコウ</t>
    </rPh>
    <rPh sb="429" eb="431">
      <t>スイリョウ</t>
    </rPh>
    <rPh sb="432" eb="433">
      <t>オモ</t>
    </rPh>
    <rPh sb="434" eb="436">
      <t>ロウスイ</t>
    </rPh>
    <rPh sb="438" eb="439">
      <t>オオ</t>
    </rPh>
    <rPh sb="443" eb="445">
      <t>ゲンイン</t>
    </rPh>
    <rPh sb="446" eb="447">
      <t>カンガ</t>
    </rPh>
    <rPh sb="466" eb="468">
      <t>ゲンイン</t>
    </rPh>
    <phoneticPr fontId="7"/>
  </si>
  <si>
    <t xml:space="preserve">　当事業は、近年良好な経営状況が継続しているが、今後更なる人口の減少と老朽管の増加が進行することを念頭に、より一層の経営の効率化を図らなければならない。他方、現在の料金水準は、有収水量1㎥あたりに係る費用が収益を上回る状況であり、類似団体や県内19市における比較からも、当市の料金が低水準であることが見て取れる。安定的な事業運営を継続してゆくために、適正な料金水準と料金体系の検討を進める必要がある。
　また、水道施設の更新や耐震化については、将来的な給水人口を考慮し、配水池の統合や施設のダウンサイジングなど、水道施設の効率的な運用と整備を進めながら、建設改良に係る投資と収益とのバランスを見極めたうえでの事業運営が必要と考える。
</t>
    <rPh sb="183" eb="185">
      <t>リョウキン</t>
    </rPh>
    <rPh sb="185" eb="187">
      <t>タイケイ</t>
    </rPh>
    <rPh sb="188" eb="190">
      <t>ケントウ</t>
    </rPh>
    <phoneticPr fontId="7"/>
  </si>
  <si>
    <t xml:space="preserve"> 現在、全国の水道事業における課題となっている給水人口の減少と老朽管の増加については、当市も例外ではなく、収益が減少傾向にある一方、管路の更新に係る費用は増加しており、民間手法の導入や広域連携など、より一層の経営の効率化について検討が進められている。
　当市における老朽管の状況は、率の差はあるもののやはり類似団体と同一の傾向にあり、老朽化は進行している。
　しかしながら、費用の増加は経営の圧迫や新たな企業債の発行、またそれが原因となっての水道料金の値上がりにもつながるため、経営状況を見ながら、まずは重要な基幹管路から優先的かつ計画的に更新を進めている。</t>
    <rPh sb="214" eb="216">
      <t>ゲンイン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</si>
</sst>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0.37</c:v>
                </c:pt>
                <c:pt idx="1">
                  <c:v>0.64</c:v>
                </c:pt>
                <c:pt idx="2">
                  <c:v>0.13</c:v>
                </c:pt>
                <c:pt idx="3">
                  <c:v>0.33</c:v>
                </c:pt>
                <c:pt idx="4">
                  <c:v>0.45</c:v>
                </c:pt>
              </c:numCache>
            </c:numRef>
          </c:val>
          <c:extLst>
            <c:ext xmlns:c16="http://schemas.microsoft.com/office/drawing/2014/chart" uri="{C3380CC4-5D6E-409C-BE32-E72D297353CC}">
              <c16:uniqueId val="{00000000-800D-4141-B77D-15592D64F679}"/>
            </c:ext>
          </c:extLst>
        </c:ser>
        <c:dLbls>
          <c:showLegendKey val="0"/>
          <c:showVal val="0"/>
          <c:showCatName val="0"/>
          <c:showSerName val="0"/>
          <c:showPercent val="0"/>
          <c:showBubbleSize val="0"/>
        </c:dLbls>
        <c:gapWidth val="150"/>
        <c:axId val="88659072"/>
        <c:axId val="886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800D-4141-B77D-15592D64F679}"/>
            </c:ext>
          </c:extLst>
        </c:ser>
        <c:dLbls>
          <c:showLegendKey val="0"/>
          <c:showVal val="0"/>
          <c:showCatName val="0"/>
          <c:showSerName val="0"/>
          <c:showPercent val="0"/>
          <c:showBubbleSize val="0"/>
        </c:dLbls>
        <c:marker val="1"/>
        <c:smooth val="0"/>
        <c:axId val="88659072"/>
        <c:axId val="88660992"/>
      </c:lineChart>
      <c:dateAx>
        <c:axId val="88659072"/>
        <c:scaling>
          <c:orientation val="minMax"/>
        </c:scaling>
        <c:delete val="1"/>
        <c:axPos val="b"/>
        <c:numFmt formatCode="ge" sourceLinked="1"/>
        <c:majorTickMark val="none"/>
        <c:minorTickMark val="none"/>
        <c:tickLblPos val="none"/>
        <c:crossAx val="88660992"/>
        <c:crosses val="autoZero"/>
        <c:auto val="1"/>
        <c:lblOffset val="100"/>
        <c:baseTimeUnit val="years"/>
      </c:dateAx>
      <c:valAx>
        <c:axId val="886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62.4</c:v>
                </c:pt>
                <c:pt idx="1">
                  <c:v>62.5</c:v>
                </c:pt>
                <c:pt idx="2">
                  <c:v>62.65</c:v>
                </c:pt>
                <c:pt idx="3">
                  <c:v>59.59</c:v>
                </c:pt>
                <c:pt idx="4">
                  <c:v>59.99</c:v>
                </c:pt>
              </c:numCache>
            </c:numRef>
          </c:val>
          <c:extLst>
            <c:ext xmlns:c16="http://schemas.microsoft.com/office/drawing/2014/chart" uri="{C3380CC4-5D6E-409C-BE32-E72D297353CC}">
              <c16:uniqueId val="{00000000-23FC-42DD-B689-4FAA4175CBB3}"/>
            </c:ext>
          </c:extLst>
        </c:ser>
        <c:dLbls>
          <c:showLegendKey val="0"/>
          <c:showVal val="0"/>
          <c:showCatName val="0"/>
          <c:showSerName val="0"/>
          <c:showPercent val="0"/>
          <c:showBubbleSize val="0"/>
        </c:dLbls>
        <c:gapWidth val="150"/>
        <c:axId val="99825152"/>
        <c:axId val="998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23FC-42DD-B689-4FAA4175CBB3}"/>
            </c:ext>
          </c:extLst>
        </c:ser>
        <c:dLbls>
          <c:showLegendKey val="0"/>
          <c:showVal val="0"/>
          <c:showCatName val="0"/>
          <c:showSerName val="0"/>
          <c:showPercent val="0"/>
          <c:showBubbleSize val="0"/>
        </c:dLbls>
        <c:marker val="1"/>
        <c:smooth val="0"/>
        <c:axId val="99825152"/>
        <c:axId val="99827072"/>
      </c:lineChart>
      <c:dateAx>
        <c:axId val="99825152"/>
        <c:scaling>
          <c:orientation val="minMax"/>
        </c:scaling>
        <c:delete val="1"/>
        <c:axPos val="b"/>
        <c:numFmt formatCode="ge" sourceLinked="1"/>
        <c:majorTickMark val="none"/>
        <c:minorTickMark val="none"/>
        <c:tickLblPos val="none"/>
        <c:crossAx val="99827072"/>
        <c:crosses val="autoZero"/>
        <c:auto val="1"/>
        <c:lblOffset val="100"/>
        <c:baseTimeUnit val="years"/>
      </c:dateAx>
      <c:valAx>
        <c:axId val="998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72.209999999999994</c:v>
                </c:pt>
                <c:pt idx="1">
                  <c:v>70.98</c:v>
                </c:pt>
                <c:pt idx="2">
                  <c:v>69.13</c:v>
                </c:pt>
                <c:pt idx="3">
                  <c:v>71.89</c:v>
                </c:pt>
                <c:pt idx="4">
                  <c:v>70.88</c:v>
                </c:pt>
              </c:numCache>
            </c:numRef>
          </c:val>
          <c:extLst>
            <c:ext xmlns:c16="http://schemas.microsoft.com/office/drawing/2014/chart" uri="{C3380CC4-5D6E-409C-BE32-E72D297353CC}">
              <c16:uniqueId val="{00000000-7152-4CBB-99EB-22EC8C392130}"/>
            </c:ext>
          </c:extLst>
        </c:ser>
        <c:dLbls>
          <c:showLegendKey val="0"/>
          <c:showVal val="0"/>
          <c:showCatName val="0"/>
          <c:showSerName val="0"/>
          <c:showPercent val="0"/>
          <c:showBubbleSize val="0"/>
        </c:dLbls>
        <c:gapWidth val="150"/>
        <c:axId val="99878016"/>
        <c:axId val="998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7152-4CBB-99EB-22EC8C392130}"/>
            </c:ext>
          </c:extLst>
        </c:ser>
        <c:dLbls>
          <c:showLegendKey val="0"/>
          <c:showVal val="0"/>
          <c:showCatName val="0"/>
          <c:showSerName val="0"/>
          <c:showPercent val="0"/>
          <c:showBubbleSize val="0"/>
        </c:dLbls>
        <c:marker val="1"/>
        <c:smooth val="0"/>
        <c:axId val="99878016"/>
        <c:axId val="99879936"/>
      </c:lineChart>
      <c:dateAx>
        <c:axId val="99878016"/>
        <c:scaling>
          <c:orientation val="minMax"/>
        </c:scaling>
        <c:delete val="1"/>
        <c:axPos val="b"/>
        <c:numFmt formatCode="ge" sourceLinked="1"/>
        <c:majorTickMark val="none"/>
        <c:minorTickMark val="none"/>
        <c:tickLblPos val="none"/>
        <c:crossAx val="99879936"/>
        <c:crosses val="autoZero"/>
        <c:auto val="1"/>
        <c:lblOffset val="100"/>
        <c:baseTimeUnit val="years"/>
      </c:dateAx>
      <c:valAx>
        <c:axId val="998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110.49</c:v>
                </c:pt>
                <c:pt idx="1">
                  <c:v>108.31</c:v>
                </c:pt>
                <c:pt idx="2">
                  <c:v>120.04</c:v>
                </c:pt>
                <c:pt idx="3">
                  <c:v>125.78</c:v>
                </c:pt>
                <c:pt idx="4">
                  <c:v>125.98</c:v>
                </c:pt>
              </c:numCache>
            </c:numRef>
          </c:val>
          <c:extLst>
            <c:ext xmlns:c16="http://schemas.microsoft.com/office/drawing/2014/chart" uri="{C3380CC4-5D6E-409C-BE32-E72D297353CC}">
              <c16:uniqueId val="{00000000-27D3-43A9-9FE3-9B4DEDCB4A86}"/>
            </c:ext>
          </c:extLst>
        </c:ser>
        <c:dLbls>
          <c:showLegendKey val="0"/>
          <c:showVal val="0"/>
          <c:showCatName val="0"/>
          <c:showSerName val="0"/>
          <c:showPercent val="0"/>
          <c:showBubbleSize val="0"/>
        </c:dLbls>
        <c:gapWidth val="150"/>
        <c:axId val="89563904"/>
        <c:axId val="8956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27D3-43A9-9FE3-9B4DEDCB4A86}"/>
            </c:ext>
          </c:extLst>
        </c:ser>
        <c:dLbls>
          <c:showLegendKey val="0"/>
          <c:showVal val="0"/>
          <c:showCatName val="0"/>
          <c:showSerName val="0"/>
          <c:showPercent val="0"/>
          <c:showBubbleSize val="0"/>
        </c:dLbls>
        <c:marker val="1"/>
        <c:smooth val="0"/>
        <c:axId val="89563904"/>
        <c:axId val="89565824"/>
      </c:lineChart>
      <c:dateAx>
        <c:axId val="89563904"/>
        <c:scaling>
          <c:orientation val="minMax"/>
        </c:scaling>
        <c:delete val="1"/>
        <c:axPos val="b"/>
        <c:numFmt formatCode="ge" sourceLinked="1"/>
        <c:majorTickMark val="none"/>
        <c:minorTickMark val="none"/>
        <c:tickLblPos val="none"/>
        <c:crossAx val="89565824"/>
        <c:crosses val="autoZero"/>
        <c:auto val="1"/>
        <c:lblOffset val="100"/>
        <c:baseTimeUnit val="years"/>
      </c:dateAx>
      <c:valAx>
        <c:axId val="8956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39.92</c:v>
                </c:pt>
                <c:pt idx="1">
                  <c:v>41.37</c:v>
                </c:pt>
                <c:pt idx="2">
                  <c:v>43.26</c:v>
                </c:pt>
                <c:pt idx="3">
                  <c:v>44.87</c:v>
                </c:pt>
                <c:pt idx="4">
                  <c:v>46.37</c:v>
                </c:pt>
              </c:numCache>
            </c:numRef>
          </c:val>
          <c:extLst>
            <c:ext xmlns:c16="http://schemas.microsoft.com/office/drawing/2014/chart" uri="{C3380CC4-5D6E-409C-BE32-E72D297353CC}">
              <c16:uniqueId val="{00000000-483A-4C7A-81C9-9A786E9CC9A2}"/>
            </c:ext>
          </c:extLst>
        </c:ser>
        <c:dLbls>
          <c:showLegendKey val="0"/>
          <c:showVal val="0"/>
          <c:showCatName val="0"/>
          <c:showSerName val="0"/>
          <c:showPercent val="0"/>
          <c:showBubbleSize val="0"/>
        </c:dLbls>
        <c:gapWidth val="150"/>
        <c:axId val="92610944"/>
        <c:axId val="926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483A-4C7A-81C9-9A786E9CC9A2}"/>
            </c:ext>
          </c:extLst>
        </c:ser>
        <c:dLbls>
          <c:showLegendKey val="0"/>
          <c:showVal val="0"/>
          <c:showCatName val="0"/>
          <c:showSerName val="0"/>
          <c:showPercent val="0"/>
          <c:showBubbleSize val="0"/>
        </c:dLbls>
        <c:marker val="1"/>
        <c:smooth val="0"/>
        <c:axId val="92610944"/>
        <c:axId val="92612864"/>
      </c:lineChart>
      <c:dateAx>
        <c:axId val="92610944"/>
        <c:scaling>
          <c:orientation val="minMax"/>
        </c:scaling>
        <c:delete val="1"/>
        <c:axPos val="b"/>
        <c:numFmt formatCode="ge" sourceLinked="1"/>
        <c:majorTickMark val="none"/>
        <c:minorTickMark val="none"/>
        <c:tickLblPos val="none"/>
        <c:crossAx val="92612864"/>
        <c:crosses val="autoZero"/>
        <c:auto val="1"/>
        <c:lblOffset val="100"/>
        <c:baseTimeUnit val="years"/>
      </c:dateAx>
      <c:valAx>
        <c:axId val="926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3.65</c:v>
                </c:pt>
                <c:pt idx="1">
                  <c:v>3.84</c:v>
                </c:pt>
                <c:pt idx="2">
                  <c:v>7.61</c:v>
                </c:pt>
                <c:pt idx="3">
                  <c:v>8.76</c:v>
                </c:pt>
                <c:pt idx="4">
                  <c:v>9.7200000000000006</c:v>
                </c:pt>
              </c:numCache>
            </c:numRef>
          </c:val>
          <c:extLst>
            <c:ext xmlns:c16="http://schemas.microsoft.com/office/drawing/2014/chart" uri="{C3380CC4-5D6E-409C-BE32-E72D297353CC}">
              <c16:uniqueId val="{00000000-17DF-4210-99C1-F5A293B84466}"/>
            </c:ext>
          </c:extLst>
        </c:ser>
        <c:dLbls>
          <c:showLegendKey val="0"/>
          <c:showVal val="0"/>
          <c:showCatName val="0"/>
          <c:showSerName val="0"/>
          <c:showPercent val="0"/>
          <c:showBubbleSize val="0"/>
        </c:dLbls>
        <c:gapWidth val="150"/>
        <c:axId val="92663808"/>
        <c:axId val="926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17DF-4210-99C1-F5A293B84466}"/>
            </c:ext>
          </c:extLst>
        </c:ser>
        <c:dLbls>
          <c:showLegendKey val="0"/>
          <c:showVal val="0"/>
          <c:showCatName val="0"/>
          <c:showSerName val="0"/>
          <c:showPercent val="0"/>
          <c:showBubbleSize val="0"/>
        </c:dLbls>
        <c:marker val="1"/>
        <c:smooth val="0"/>
        <c:axId val="92663808"/>
        <c:axId val="92665728"/>
      </c:lineChart>
      <c:dateAx>
        <c:axId val="92663808"/>
        <c:scaling>
          <c:orientation val="minMax"/>
        </c:scaling>
        <c:delete val="1"/>
        <c:axPos val="b"/>
        <c:numFmt formatCode="ge" sourceLinked="1"/>
        <c:majorTickMark val="none"/>
        <c:minorTickMark val="none"/>
        <c:tickLblPos val="none"/>
        <c:crossAx val="92665728"/>
        <c:crosses val="autoZero"/>
        <c:auto val="1"/>
        <c:lblOffset val="100"/>
        <c:baseTimeUnit val="years"/>
      </c:dateAx>
      <c:valAx>
        <c:axId val="926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30-40A3-BEE1-F6369EB043CD}"/>
            </c:ext>
          </c:extLst>
        </c:ser>
        <c:dLbls>
          <c:showLegendKey val="0"/>
          <c:showVal val="0"/>
          <c:showCatName val="0"/>
          <c:showSerName val="0"/>
          <c:showPercent val="0"/>
          <c:showBubbleSize val="0"/>
        </c:dLbls>
        <c:gapWidth val="150"/>
        <c:axId val="99579392"/>
        <c:axId val="995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5530-40A3-BEE1-F6369EB043CD}"/>
            </c:ext>
          </c:extLst>
        </c:ser>
        <c:dLbls>
          <c:showLegendKey val="0"/>
          <c:showVal val="0"/>
          <c:showCatName val="0"/>
          <c:showSerName val="0"/>
          <c:showPercent val="0"/>
          <c:showBubbleSize val="0"/>
        </c:dLbls>
        <c:marker val="1"/>
        <c:smooth val="0"/>
        <c:axId val="99579392"/>
        <c:axId val="99581312"/>
      </c:lineChart>
      <c:dateAx>
        <c:axId val="99579392"/>
        <c:scaling>
          <c:orientation val="minMax"/>
        </c:scaling>
        <c:delete val="1"/>
        <c:axPos val="b"/>
        <c:numFmt formatCode="ge" sourceLinked="1"/>
        <c:majorTickMark val="none"/>
        <c:minorTickMark val="none"/>
        <c:tickLblPos val="none"/>
        <c:crossAx val="99581312"/>
        <c:crosses val="autoZero"/>
        <c:auto val="1"/>
        <c:lblOffset val="100"/>
        <c:baseTimeUnit val="years"/>
      </c:dateAx>
      <c:valAx>
        <c:axId val="99581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5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519.33000000000004</c:v>
                </c:pt>
                <c:pt idx="1">
                  <c:v>695.23</c:v>
                </c:pt>
                <c:pt idx="2">
                  <c:v>420.49</c:v>
                </c:pt>
                <c:pt idx="3">
                  <c:v>454.08</c:v>
                </c:pt>
                <c:pt idx="4">
                  <c:v>444.24</c:v>
                </c:pt>
              </c:numCache>
            </c:numRef>
          </c:val>
          <c:extLst>
            <c:ext xmlns:c16="http://schemas.microsoft.com/office/drawing/2014/chart" uri="{C3380CC4-5D6E-409C-BE32-E72D297353CC}">
              <c16:uniqueId val="{00000000-FE4E-4E7F-AA95-7B99F9389588}"/>
            </c:ext>
          </c:extLst>
        </c:ser>
        <c:dLbls>
          <c:showLegendKey val="0"/>
          <c:showVal val="0"/>
          <c:showCatName val="0"/>
          <c:showSerName val="0"/>
          <c:showPercent val="0"/>
          <c:showBubbleSize val="0"/>
        </c:dLbls>
        <c:gapWidth val="150"/>
        <c:axId val="99616256"/>
        <c:axId val="996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FE4E-4E7F-AA95-7B99F9389588}"/>
            </c:ext>
          </c:extLst>
        </c:ser>
        <c:dLbls>
          <c:showLegendKey val="0"/>
          <c:showVal val="0"/>
          <c:showCatName val="0"/>
          <c:showSerName val="0"/>
          <c:showPercent val="0"/>
          <c:showBubbleSize val="0"/>
        </c:dLbls>
        <c:marker val="1"/>
        <c:smooth val="0"/>
        <c:axId val="99616256"/>
        <c:axId val="99618176"/>
      </c:lineChart>
      <c:dateAx>
        <c:axId val="99616256"/>
        <c:scaling>
          <c:orientation val="minMax"/>
        </c:scaling>
        <c:delete val="1"/>
        <c:axPos val="b"/>
        <c:numFmt formatCode="ge" sourceLinked="1"/>
        <c:majorTickMark val="none"/>
        <c:minorTickMark val="none"/>
        <c:tickLblPos val="none"/>
        <c:crossAx val="99618176"/>
        <c:crosses val="autoZero"/>
        <c:auto val="1"/>
        <c:lblOffset val="100"/>
        <c:baseTimeUnit val="years"/>
      </c:dateAx>
      <c:valAx>
        <c:axId val="99618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6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491.2</c:v>
                </c:pt>
                <c:pt idx="1">
                  <c:v>470.31</c:v>
                </c:pt>
                <c:pt idx="2">
                  <c:v>449.56</c:v>
                </c:pt>
                <c:pt idx="3">
                  <c:v>423.5</c:v>
                </c:pt>
                <c:pt idx="4">
                  <c:v>395.23</c:v>
                </c:pt>
              </c:numCache>
            </c:numRef>
          </c:val>
          <c:extLst>
            <c:ext xmlns:c16="http://schemas.microsoft.com/office/drawing/2014/chart" uri="{C3380CC4-5D6E-409C-BE32-E72D297353CC}">
              <c16:uniqueId val="{00000000-D1AA-4FAA-B650-734290C48932}"/>
            </c:ext>
          </c:extLst>
        </c:ser>
        <c:dLbls>
          <c:showLegendKey val="0"/>
          <c:showVal val="0"/>
          <c:showCatName val="0"/>
          <c:showSerName val="0"/>
          <c:showPercent val="0"/>
          <c:showBubbleSize val="0"/>
        </c:dLbls>
        <c:gapWidth val="150"/>
        <c:axId val="99646464"/>
        <c:axId val="996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D1AA-4FAA-B650-734290C48932}"/>
            </c:ext>
          </c:extLst>
        </c:ser>
        <c:dLbls>
          <c:showLegendKey val="0"/>
          <c:showVal val="0"/>
          <c:showCatName val="0"/>
          <c:showSerName val="0"/>
          <c:showPercent val="0"/>
          <c:showBubbleSize val="0"/>
        </c:dLbls>
        <c:marker val="1"/>
        <c:smooth val="0"/>
        <c:axId val="99646464"/>
        <c:axId val="99673216"/>
      </c:lineChart>
      <c:dateAx>
        <c:axId val="99646464"/>
        <c:scaling>
          <c:orientation val="minMax"/>
        </c:scaling>
        <c:delete val="1"/>
        <c:axPos val="b"/>
        <c:numFmt formatCode="ge" sourceLinked="1"/>
        <c:majorTickMark val="none"/>
        <c:minorTickMark val="none"/>
        <c:tickLblPos val="none"/>
        <c:crossAx val="99673216"/>
        <c:crosses val="autoZero"/>
        <c:auto val="1"/>
        <c:lblOffset val="100"/>
        <c:baseTimeUnit val="years"/>
      </c:dateAx>
      <c:valAx>
        <c:axId val="9967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6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96.58</c:v>
                </c:pt>
                <c:pt idx="1">
                  <c:v>93.42</c:v>
                </c:pt>
                <c:pt idx="2">
                  <c:v>108.19</c:v>
                </c:pt>
                <c:pt idx="3">
                  <c:v>114.86</c:v>
                </c:pt>
                <c:pt idx="4">
                  <c:v>115.14</c:v>
                </c:pt>
              </c:numCache>
            </c:numRef>
          </c:val>
          <c:extLst>
            <c:ext xmlns:c16="http://schemas.microsoft.com/office/drawing/2014/chart" uri="{C3380CC4-5D6E-409C-BE32-E72D297353CC}">
              <c16:uniqueId val="{00000000-3E53-4289-935B-F5E08B220386}"/>
            </c:ext>
          </c:extLst>
        </c:ser>
        <c:dLbls>
          <c:showLegendKey val="0"/>
          <c:showVal val="0"/>
          <c:showCatName val="0"/>
          <c:showSerName val="0"/>
          <c:showPercent val="0"/>
          <c:showBubbleSize val="0"/>
        </c:dLbls>
        <c:gapWidth val="150"/>
        <c:axId val="99691136"/>
        <c:axId val="996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3E53-4289-935B-F5E08B220386}"/>
            </c:ext>
          </c:extLst>
        </c:ser>
        <c:dLbls>
          <c:showLegendKey val="0"/>
          <c:showVal val="0"/>
          <c:showCatName val="0"/>
          <c:showSerName val="0"/>
          <c:showPercent val="0"/>
          <c:showBubbleSize val="0"/>
        </c:dLbls>
        <c:marker val="1"/>
        <c:smooth val="0"/>
        <c:axId val="99691136"/>
        <c:axId val="99697408"/>
      </c:lineChart>
      <c:dateAx>
        <c:axId val="99691136"/>
        <c:scaling>
          <c:orientation val="minMax"/>
        </c:scaling>
        <c:delete val="1"/>
        <c:axPos val="b"/>
        <c:numFmt formatCode="ge" sourceLinked="1"/>
        <c:majorTickMark val="none"/>
        <c:minorTickMark val="none"/>
        <c:tickLblPos val="none"/>
        <c:crossAx val="99697408"/>
        <c:crosses val="autoZero"/>
        <c:auto val="1"/>
        <c:lblOffset val="100"/>
        <c:baseTimeUnit val="years"/>
      </c:dateAx>
      <c:valAx>
        <c:axId val="996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154.37</c:v>
                </c:pt>
                <c:pt idx="1">
                  <c:v>159.6</c:v>
                </c:pt>
                <c:pt idx="2">
                  <c:v>138.46</c:v>
                </c:pt>
                <c:pt idx="3">
                  <c:v>130.03</c:v>
                </c:pt>
                <c:pt idx="4">
                  <c:v>129.81</c:v>
                </c:pt>
              </c:numCache>
            </c:numRef>
          </c:val>
          <c:extLst>
            <c:ext xmlns:c16="http://schemas.microsoft.com/office/drawing/2014/chart" uri="{C3380CC4-5D6E-409C-BE32-E72D297353CC}">
              <c16:uniqueId val="{00000000-58D3-4B84-8778-42F4D51F5631}"/>
            </c:ext>
          </c:extLst>
        </c:ser>
        <c:dLbls>
          <c:showLegendKey val="0"/>
          <c:showVal val="0"/>
          <c:showCatName val="0"/>
          <c:showSerName val="0"/>
          <c:showPercent val="0"/>
          <c:showBubbleSize val="0"/>
        </c:dLbls>
        <c:gapWidth val="150"/>
        <c:axId val="99735424"/>
        <c:axId val="997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58D3-4B84-8778-42F4D51F5631}"/>
            </c:ext>
          </c:extLst>
        </c:ser>
        <c:dLbls>
          <c:showLegendKey val="0"/>
          <c:showVal val="0"/>
          <c:showCatName val="0"/>
          <c:showSerName val="0"/>
          <c:showPercent val="0"/>
          <c:showBubbleSize val="0"/>
        </c:dLbls>
        <c:marker val="1"/>
        <c:smooth val="0"/>
        <c:axId val="99735424"/>
        <c:axId val="99737600"/>
      </c:lineChart>
      <c:dateAx>
        <c:axId val="99735424"/>
        <c:scaling>
          <c:orientation val="minMax"/>
        </c:scaling>
        <c:delete val="1"/>
        <c:axPos val="b"/>
        <c:numFmt formatCode="ge" sourceLinked="1"/>
        <c:majorTickMark val="none"/>
        <c:minorTickMark val="none"/>
        <c:tickLblPos val="none"/>
        <c:crossAx val="99737600"/>
        <c:crosses val="autoZero"/>
        <c:auto val="1"/>
        <c:lblOffset val="100"/>
        <c:baseTimeUnit val="years"/>
      </c:dateAx>
      <c:valAx>
        <c:axId val="997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46"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長野県　大町市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28476</v>
      </c>
      <c r="AM8" s="61"/>
      <c r="AN8" s="61"/>
      <c r="AO8" s="61"/>
      <c r="AP8" s="61"/>
      <c r="AQ8" s="61"/>
      <c r="AR8" s="61"/>
      <c r="AS8" s="61"/>
      <c r="AT8" s="51">
        <f>データ!$S$6</f>
        <v>565.15</v>
      </c>
      <c r="AU8" s="52"/>
      <c r="AV8" s="52"/>
      <c r="AW8" s="52"/>
      <c r="AX8" s="52"/>
      <c r="AY8" s="52"/>
      <c r="AZ8" s="52"/>
      <c r="BA8" s="52"/>
      <c r="BB8" s="53">
        <f>データ!$T$6</f>
        <v>50.39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74.709999999999994</v>
      </c>
      <c r="J10" s="52"/>
      <c r="K10" s="52"/>
      <c r="L10" s="52"/>
      <c r="M10" s="52"/>
      <c r="N10" s="52"/>
      <c r="O10" s="64"/>
      <c r="P10" s="53">
        <f>データ!$P$6</f>
        <v>91.88</v>
      </c>
      <c r="Q10" s="53"/>
      <c r="R10" s="53"/>
      <c r="S10" s="53"/>
      <c r="T10" s="53"/>
      <c r="U10" s="53"/>
      <c r="V10" s="53"/>
      <c r="W10" s="61">
        <f>データ!$Q$6</f>
        <v>2800</v>
      </c>
      <c r="X10" s="61"/>
      <c r="Y10" s="61"/>
      <c r="Z10" s="61"/>
      <c r="AA10" s="61"/>
      <c r="AB10" s="61"/>
      <c r="AC10" s="61"/>
      <c r="AD10" s="2"/>
      <c r="AE10" s="2"/>
      <c r="AF10" s="2"/>
      <c r="AG10" s="2"/>
      <c r="AH10" s="5"/>
      <c r="AI10" s="5"/>
      <c r="AJ10" s="5"/>
      <c r="AK10" s="5"/>
      <c r="AL10" s="61">
        <f>データ!$U$6</f>
        <v>25960</v>
      </c>
      <c r="AM10" s="61"/>
      <c r="AN10" s="61"/>
      <c r="AO10" s="61"/>
      <c r="AP10" s="61"/>
      <c r="AQ10" s="61"/>
      <c r="AR10" s="61"/>
      <c r="AS10" s="61"/>
      <c r="AT10" s="51">
        <f>データ!$V$6</f>
        <v>44.15</v>
      </c>
      <c r="AU10" s="52"/>
      <c r="AV10" s="52"/>
      <c r="AW10" s="52"/>
      <c r="AX10" s="52"/>
      <c r="AY10" s="52"/>
      <c r="AZ10" s="52"/>
      <c r="BA10" s="52"/>
      <c r="BB10" s="53">
        <f>データ!$W$6</f>
        <v>588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202126</v>
      </c>
      <c r="D6" s="34">
        <f t="shared" si="3"/>
        <v>46</v>
      </c>
      <c r="E6" s="34">
        <f t="shared" si="3"/>
        <v>1</v>
      </c>
      <c r="F6" s="34">
        <f t="shared" si="3"/>
        <v>0</v>
      </c>
      <c r="G6" s="34">
        <f t="shared" si="3"/>
        <v>1</v>
      </c>
      <c r="H6" s="34" t="str">
        <f t="shared" si="3"/>
        <v>長野県　大町市</v>
      </c>
      <c r="I6" s="34" t="str">
        <f t="shared" si="3"/>
        <v>法適用</v>
      </c>
      <c r="J6" s="34" t="str">
        <f t="shared" si="3"/>
        <v>水道事業</v>
      </c>
      <c r="K6" s="34" t="str">
        <f t="shared" si="3"/>
        <v>末端給水事業</v>
      </c>
      <c r="L6" s="34" t="str">
        <f t="shared" si="3"/>
        <v>A6</v>
      </c>
      <c r="M6" s="34">
        <f t="shared" si="3"/>
        <v>0</v>
      </c>
      <c r="N6" s="35" t="str">
        <f t="shared" si="3"/>
        <v>-</v>
      </c>
      <c r="O6" s="35">
        <f t="shared" si="3"/>
        <v>74.709999999999994</v>
      </c>
      <c r="P6" s="35">
        <f t="shared" si="3"/>
        <v>91.88</v>
      </c>
      <c r="Q6" s="35">
        <f t="shared" si="3"/>
        <v>2800</v>
      </c>
      <c r="R6" s="35">
        <f t="shared" si="3"/>
        <v>28476</v>
      </c>
      <c r="S6" s="35">
        <f t="shared" si="3"/>
        <v>565.15</v>
      </c>
      <c r="T6" s="35">
        <f t="shared" si="3"/>
        <v>50.39</v>
      </c>
      <c r="U6" s="35">
        <f t="shared" si="3"/>
        <v>25960</v>
      </c>
      <c r="V6" s="35">
        <f t="shared" si="3"/>
        <v>44.15</v>
      </c>
      <c r="W6" s="35">
        <f t="shared" si="3"/>
        <v>588</v>
      </c>
      <c r="X6" s="36">
        <f>IF(X7="",NA(),X7)</f>
        <v>110.49</v>
      </c>
      <c r="Y6" s="36">
        <f t="shared" ref="Y6:AG6" si="4">IF(Y7="",NA(),Y7)</f>
        <v>108.31</v>
      </c>
      <c r="Z6" s="36">
        <f t="shared" si="4"/>
        <v>120.04</v>
      </c>
      <c r="AA6" s="36">
        <f t="shared" si="4"/>
        <v>125.78</v>
      </c>
      <c r="AB6" s="36">
        <f t="shared" si="4"/>
        <v>125.98</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519.33000000000004</v>
      </c>
      <c r="AU6" s="36">
        <f t="shared" ref="AU6:BC6" si="6">IF(AU7="",NA(),AU7)</f>
        <v>695.23</v>
      </c>
      <c r="AV6" s="36">
        <f t="shared" si="6"/>
        <v>420.49</v>
      </c>
      <c r="AW6" s="36">
        <f t="shared" si="6"/>
        <v>454.08</v>
      </c>
      <c r="AX6" s="36">
        <f t="shared" si="6"/>
        <v>444.24</v>
      </c>
      <c r="AY6" s="36">
        <f t="shared" si="6"/>
        <v>915.5</v>
      </c>
      <c r="AZ6" s="36">
        <f t="shared" si="6"/>
        <v>963.24</v>
      </c>
      <c r="BA6" s="36">
        <f t="shared" si="6"/>
        <v>381.53</v>
      </c>
      <c r="BB6" s="36">
        <f t="shared" si="6"/>
        <v>391.54</v>
      </c>
      <c r="BC6" s="36">
        <f t="shared" si="6"/>
        <v>384.34</v>
      </c>
      <c r="BD6" s="35" t="str">
        <f>IF(BD7="","",IF(BD7="-","【-】","【"&amp;SUBSTITUTE(TEXT(BD7,"#,##0.00"),"-","△")&amp;"】"))</f>
        <v>【262.87】</v>
      </c>
      <c r="BE6" s="36">
        <f>IF(BE7="",NA(),BE7)</f>
        <v>491.2</v>
      </c>
      <c r="BF6" s="36">
        <f t="shared" ref="BF6:BN6" si="7">IF(BF7="",NA(),BF7)</f>
        <v>470.31</v>
      </c>
      <c r="BG6" s="36">
        <f t="shared" si="7"/>
        <v>449.56</v>
      </c>
      <c r="BH6" s="36">
        <f t="shared" si="7"/>
        <v>423.5</v>
      </c>
      <c r="BI6" s="36">
        <f t="shared" si="7"/>
        <v>395.23</v>
      </c>
      <c r="BJ6" s="36">
        <f t="shared" si="7"/>
        <v>404.78</v>
      </c>
      <c r="BK6" s="36">
        <f t="shared" si="7"/>
        <v>400.38</v>
      </c>
      <c r="BL6" s="36">
        <f t="shared" si="7"/>
        <v>393.27</v>
      </c>
      <c r="BM6" s="36">
        <f t="shared" si="7"/>
        <v>386.97</v>
      </c>
      <c r="BN6" s="36">
        <f t="shared" si="7"/>
        <v>380.58</v>
      </c>
      <c r="BO6" s="35" t="str">
        <f>IF(BO7="","",IF(BO7="-","【-】","【"&amp;SUBSTITUTE(TEXT(BO7,"#,##0.00"),"-","△")&amp;"】"))</f>
        <v>【270.87】</v>
      </c>
      <c r="BP6" s="36">
        <f>IF(BP7="",NA(),BP7)</f>
        <v>96.58</v>
      </c>
      <c r="BQ6" s="36">
        <f t="shared" ref="BQ6:BY6" si="8">IF(BQ7="",NA(),BQ7)</f>
        <v>93.42</v>
      </c>
      <c r="BR6" s="36">
        <f t="shared" si="8"/>
        <v>108.19</v>
      </c>
      <c r="BS6" s="36">
        <f t="shared" si="8"/>
        <v>114.86</v>
      </c>
      <c r="BT6" s="36">
        <f t="shared" si="8"/>
        <v>115.14</v>
      </c>
      <c r="BU6" s="36">
        <f t="shared" si="8"/>
        <v>98.07</v>
      </c>
      <c r="BV6" s="36">
        <f t="shared" si="8"/>
        <v>96.56</v>
      </c>
      <c r="BW6" s="36">
        <f t="shared" si="8"/>
        <v>100.47</v>
      </c>
      <c r="BX6" s="36">
        <f t="shared" si="8"/>
        <v>101.72</v>
      </c>
      <c r="BY6" s="36">
        <f t="shared" si="8"/>
        <v>102.38</v>
      </c>
      <c r="BZ6" s="35" t="str">
        <f>IF(BZ7="","",IF(BZ7="-","【-】","【"&amp;SUBSTITUTE(TEXT(BZ7,"#,##0.00"),"-","△")&amp;"】"))</f>
        <v>【105.59】</v>
      </c>
      <c r="CA6" s="36">
        <f>IF(CA7="",NA(),CA7)</f>
        <v>154.37</v>
      </c>
      <c r="CB6" s="36">
        <f t="shared" ref="CB6:CJ6" si="9">IF(CB7="",NA(),CB7)</f>
        <v>159.6</v>
      </c>
      <c r="CC6" s="36">
        <f t="shared" si="9"/>
        <v>138.46</v>
      </c>
      <c r="CD6" s="36">
        <f t="shared" si="9"/>
        <v>130.03</v>
      </c>
      <c r="CE6" s="36">
        <f t="shared" si="9"/>
        <v>129.81</v>
      </c>
      <c r="CF6" s="36">
        <f t="shared" si="9"/>
        <v>172.26</v>
      </c>
      <c r="CG6" s="36">
        <f t="shared" si="9"/>
        <v>177.14</v>
      </c>
      <c r="CH6" s="36">
        <f t="shared" si="9"/>
        <v>169.82</v>
      </c>
      <c r="CI6" s="36">
        <f t="shared" si="9"/>
        <v>168.2</v>
      </c>
      <c r="CJ6" s="36">
        <f t="shared" si="9"/>
        <v>168.67</v>
      </c>
      <c r="CK6" s="35" t="str">
        <f>IF(CK7="","",IF(CK7="-","【-】","【"&amp;SUBSTITUTE(TEXT(CK7,"#,##0.00"),"-","△")&amp;"】"))</f>
        <v>【163.27】</v>
      </c>
      <c r="CL6" s="36">
        <f>IF(CL7="",NA(),CL7)</f>
        <v>62.4</v>
      </c>
      <c r="CM6" s="36">
        <f t="shared" ref="CM6:CU6" si="10">IF(CM7="",NA(),CM7)</f>
        <v>62.5</v>
      </c>
      <c r="CN6" s="36">
        <f t="shared" si="10"/>
        <v>62.65</v>
      </c>
      <c r="CO6" s="36">
        <f t="shared" si="10"/>
        <v>59.59</v>
      </c>
      <c r="CP6" s="36">
        <f t="shared" si="10"/>
        <v>59.99</v>
      </c>
      <c r="CQ6" s="36">
        <f t="shared" si="10"/>
        <v>55.68</v>
      </c>
      <c r="CR6" s="36">
        <f t="shared" si="10"/>
        <v>55.64</v>
      </c>
      <c r="CS6" s="36">
        <f t="shared" si="10"/>
        <v>55.13</v>
      </c>
      <c r="CT6" s="36">
        <f t="shared" si="10"/>
        <v>54.77</v>
      </c>
      <c r="CU6" s="36">
        <f t="shared" si="10"/>
        <v>54.92</v>
      </c>
      <c r="CV6" s="35" t="str">
        <f>IF(CV7="","",IF(CV7="-","【-】","【"&amp;SUBSTITUTE(TEXT(CV7,"#,##0.00"),"-","△")&amp;"】"))</f>
        <v>【59.94】</v>
      </c>
      <c r="CW6" s="36">
        <f>IF(CW7="",NA(),CW7)</f>
        <v>72.209999999999994</v>
      </c>
      <c r="CX6" s="36">
        <f t="shared" ref="CX6:DF6" si="11">IF(CX7="",NA(),CX7)</f>
        <v>70.98</v>
      </c>
      <c r="CY6" s="36">
        <f t="shared" si="11"/>
        <v>69.13</v>
      </c>
      <c r="CZ6" s="36">
        <f t="shared" si="11"/>
        <v>71.89</v>
      </c>
      <c r="DA6" s="36">
        <f t="shared" si="11"/>
        <v>70.88</v>
      </c>
      <c r="DB6" s="36">
        <f t="shared" si="11"/>
        <v>83.18</v>
      </c>
      <c r="DC6" s="36">
        <f t="shared" si="11"/>
        <v>83.09</v>
      </c>
      <c r="DD6" s="36">
        <f t="shared" si="11"/>
        <v>83</v>
      </c>
      <c r="DE6" s="36">
        <f t="shared" si="11"/>
        <v>82.89</v>
      </c>
      <c r="DF6" s="36">
        <f t="shared" si="11"/>
        <v>82.66</v>
      </c>
      <c r="DG6" s="35" t="str">
        <f>IF(DG7="","",IF(DG7="-","【-】","【"&amp;SUBSTITUTE(TEXT(DG7,"#,##0.00"),"-","△")&amp;"】"))</f>
        <v>【90.22】</v>
      </c>
      <c r="DH6" s="36">
        <f>IF(DH7="",NA(),DH7)</f>
        <v>39.92</v>
      </c>
      <c r="DI6" s="36">
        <f t="shared" ref="DI6:DQ6" si="12">IF(DI7="",NA(),DI7)</f>
        <v>41.37</v>
      </c>
      <c r="DJ6" s="36">
        <f t="shared" si="12"/>
        <v>43.26</v>
      </c>
      <c r="DK6" s="36">
        <f t="shared" si="12"/>
        <v>44.87</v>
      </c>
      <c r="DL6" s="36">
        <f t="shared" si="12"/>
        <v>46.37</v>
      </c>
      <c r="DM6" s="36">
        <f t="shared" si="12"/>
        <v>38.07</v>
      </c>
      <c r="DN6" s="36">
        <f t="shared" si="12"/>
        <v>39.06</v>
      </c>
      <c r="DO6" s="36">
        <f t="shared" si="12"/>
        <v>46.66</v>
      </c>
      <c r="DP6" s="36">
        <f t="shared" si="12"/>
        <v>47.46</v>
      </c>
      <c r="DQ6" s="36">
        <f t="shared" si="12"/>
        <v>48.49</v>
      </c>
      <c r="DR6" s="35" t="str">
        <f>IF(DR7="","",IF(DR7="-","【-】","【"&amp;SUBSTITUTE(TEXT(DR7,"#,##0.00"),"-","△")&amp;"】"))</f>
        <v>【47.91】</v>
      </c>
      <c r="DS6" s="36">
        <f>IF(DS7="",NA(),DS7)</f>
        <v>3.65</v>
      </c>
      <c r="DT6" s="36">
        <f t="shared" ref="DT6:EB6" si="13">IF(DT7="",NA(),DT7)</f>
        <v>3.84</v>
      </c>
      <c r="DU6" s="36">
        <f t="shared" si="13"/>
        <v>7.61</v>
      </c>
      <c r="DV6" s="36">
        <f t="shared" si="13"/>
        <v>8.76</v>
      </c>
      <c r="DW6" s="36">
        <f t="shared" si="13"/>
        <v>9.7200000000000006</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0.37</v>
      </c>
      <c r="EE6" s="36">
        <f t="shared" ref="EE6:EM6" si="14">IF(EE7="",NA(),EE7)</f>
        <v>0.64</v>
      </c>
      <c r="EF6" s="36">
        <f t="shared" si="14"/>
        <v>0.13</v>
      </c>
      <c r="EG6" s="36">
        <f t="shared" si="14"/>
        <v>0.33</v>
      </c>
      <c r="EH6" s="36">
        <f t="shared" si="14"/>
        <v>0.45</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202126</v>
      </c>
      <c r="D7" s="38">
        <v>46</v>
      </c>
      <c r="E7" s="38">
        <v>1</v>
      </c>
      <c r="F7" s="38">
        <v>0</v>
      </c>
      <c r="G7" s="38">
        <v>1</v>
      </c>
      <c r="H7" s="38" t="s">
        <v>105</v>
      </c>
      <c r="I7" s="38" t="s">
        <v>106</v>
      </c>
      <c r="J7" s="38" t="s">
        <v>107</v>
      </c>
      <c r="K7" s="38" t="s">
        <v>108</v>
      </c>
      <c r="L7" s="38" t="s">
        <v>109</v>
      </c>
      <c r="M7" s="38"/>
      <c r="N7" s="39" t="s">
        <v>110</v>
      </c>
      <c r="O7" s="39">
        <v>74.709999999999994</v>
      </c>
      <c r="P7" s="39">
        <v>91.88</v>
      </c>
      <c r="Q7" s="39">
        <v>2800</v>
      </c>
      <c r="R7" s="39">
        <v>28476</v>
      </c>
      <c r="S7" s="39">
        <v>565.15</v>
      </c>
      <c r="T7" s="39">
        <v>50.39</v>
      </c>
      <c r="U7" s="39">
        <v>25960</v>
      </c>
      <c r="V7" s="39">
        <v>44.15</v>
      </c>
      <c r="W7" s="39">
        <v>588</v>
      </c>
      <c r="X7" s="39">
        <v>110.49</v>
      </c>
      <c r="Y7" s="39">
        <v>108.31</v>
      </c>
      <c r="Z7" s="39">
        <v>120.04</v>
      </c>
      <c r="AA7" s="39">
        <v>125.78</v>
      </c>
      <c r="AB7" s="39">
        <v>125.98</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519.33000000000004</v>
      </c>
      <c r="AU7" s="39">
        <v>695.23</v>
      </c>
      <c r="AV7" s="39">
        <v>420.49</v>
      </c>
      <c r="AW7" s="39">
        <v>454.08</v>
      </c>
      <c r="AX7" s="39">
        <v>444.24</v>
      </c>
      <c r="AY7" s="39">
        <v>915.5</v>
      </c>
      <c r="AZ7" s="39">
        <v>963.24</v>
      </c>
      <c r="BA7" s="39">
        <v>381.53</v>
      </c>
      <c r="BB7" s="39">
        <v>391.54</v>
      </c>
      <c r="BC7" s="39">
        <v>384.34</v>
      </c>
      <c r="BD7" s="39">
        <v>262.87</v>
      </c>
      <c r="BE7" s="39">
        <v>491.2</v>
      </c>
      <c r="BF7" s="39">
        <v>470.31</v>
      </c>
      <c r="BG7" s="39">
        <v>449.56</v>
      </c>
      <c r="BH7" s="39">
        <v>423.5</v>
      </c>
      <c r="BI7" s="39">
        <v>395.23</v>
      </c>
      <c r="BJ7" s="39">
        <v>404.78</v>
      </c>
      <c r="BK7" s="39">
        <v>400.38</v>
      </c>
      <c r="BL7" s="39">
        <v>393.27</v>
      </c>
      <c r="BM7" s="39">
        <v>386.97</v>
      </c>
      <c r="BN7" s="39">
        <v>380.58</v>
      </c>
      <c r="BO7" s="39">
        <v>270.87</v>
      </c>
      <c r="BP7" s="39">
        <v>96.58</v>
      </c>
      <c r="BQ7" s="39">
        <v>93.42</v>
      </c>
      <c r="BR7" s="39">
        <v>108.19</v>
      </c>
      <c r="BS7" s="39">
        <v>114.86</v>
      </c>
      <c r="BT7" s="39">
        <v>115.14</v>
      </c>
      <c r="BU7" s="39">
        <v>98.07</v>
      </c>
      <c r="BV7" s="39">
        <v>96.56</v>
      </c>
      <c r="BW7" s="39">
        <v>100.47</v>
      </c>
      <c r="BX7" s="39">
        <v>101.72</v>
      </c>
      <c r="BY7" s="39">
        <v>102.38</v>
      </c>
      <c r="BZ7" s="39">
        <v>105.59</v>
      </c>
      <c r="CA7" s="39">
        <v>154.37</v>
      </c>
      <c r="CB7" s="39">
        <v>159.6</v>
      </c>
      <c r="CC7" s="39">
        <v>138.46</v>
      </c>
      <c r="CD7" s="39">
        <v>130.03</v>
      </c>
      <c r="CE7" s="39">
        <v>129.81</v>
      </c>
      <c r="CF7" s="39">
        <v>172.26</v>
      </c>
      <c r="CG7" s="39">
        <v>177.14</v>
      </c>
      <c r="CH7" s="39">
        <v>169.82</v>
      </c>
      <c r="CI7" s="39">
        <v>168.2</v>
      </c>
      <c r="CJ7" s="39">
        <v>168.67</v>
      </c>
      <c r="CK7" s="39">
        <v>163.27000000000001</v>
      </c>
      <c r="CL7" s="39">
        <v>62.4</v>
      </c>
      <c r="CM7" s="39">
        <v>62.5</v>
      </c>
      <c r="CN7" s="39">
        <v>62.65</v>
      </c>
      <c r="CO7" s="39">
        <v>59.59</v>
      </c>
      <c r="CP7" s="39">
        <v>59.99</v>
      </c>
      <c r="CQ7" s="39">
        <v>55.68</v>
      </c>
      <c r="CR7" s="39">
        <v>55.64</v>
      </c>
      <c r="CS7" s="39">
        <v>55.13</v>
      </c>
      <c r="CT7" s="39">
        <v>54.77</v>
      </c>
      <c r="CU7" s="39">
        <v>54.92</v>
      </c>
      <c r="CV7" s="39">
        <v>59.94</v>
      </c>
      <c r="CW7" s="39">
        <v>72.209999999999994</v>
      </c>
      <c r="CX7" s="39">
        <v>70.98</v>
      </c>
      <c r="CY7" s="39">
        <v>69.13</v>
      </c>
      <c r="CZ7" s="39">
        <v>71.89</v>
      </c>
      <c r="DA7" s="39">
        <v>70.88</v>
      </c>
      <c r="DB7" s="39">
        <v>83.18</v>
      </c>
      <c r="DC7" s="39">
        <v>83.09</v>
      </c>
      <c r="DD7" s="39">
        <v>83</v>
      </c>
      <c r="DE7" s="39">
        <v>82.89</v>
      </c>
      <c r="DF7" s="39">
        <v>82.66</v>
      </c>
      <c r="DG7" s="39">
        <v>90.22</v>
      </c>
      <c r="DH7" s="39">
        <v>39.92</v>
      </c>
      <c r="DI7" s="39">
        <v>41.37</v>
      </c>
      <c r="DJ7" s="39">
        <v>43.26</v>
      </c>
      <c r="DK7" s="39">
        <v>44.87</v>
      </c>
      <c r="DL7" s="39">
        <v>46.37</v>
      </c>
      <c r="DM7" s="39">
        <v>38.07</v>
      </c>
      <c r="DN7" s="39">
        <v>39.06</v>
      </c>
      <c r="DO7" s="39">
        <v>46.66</v>
      </c>
      <c r="DP7" s="39">
        <v>47.46</v>
      </c>
      <c r="DQ7" s="39">
        <v>48.49</v>
      </c>
      <c r="DR7" s="39">
        <v>47.91</v>
      </c>
      <c r="DS7" s="39">
        <v>3.65</v>
      </c>
      <c r="DT7" s="39">
        <v>3.84</v>
      </c>
      <c r="DU7" s="39">
        <v>7.61</v>
      </c>
      <c r="DV7" s="39">
        <v>8.76</v>
      </c>
      <c r="DW7" s="39">
        <v>9.7200000000000006</v>
      </c>
      <c r="DX7" s="39">
        <v>7.73</v>
      </c>
      <c r="DY7" s="39">
        <v>8.8699999999999992</v>
      </c>
      <c r="DZ7" s="39">
        <v>9.85</v>
      </c>
      <c r="EA7" s="39">
        <v>9.7100000000000009</v>
      </c>
      <c r="EB7" s="39">
        <v>12.79</v>
      </c>
      <c r="EC7" s="39">
        <v>15</v>
      </c>
      <c r="ED7" s="39">
        <v>0.37</v>
      </c>
      <c r="EE7" s="39">
        <v>0.64</v>
      </c>
      <c r="EF7" s="39">
        <v>0.13</v>
      </c>
      <c r="EG7" s="39">
        <v>0.33</v>
      </c>
      <c r="EH7" s="39">
        <v>0.45</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遠山　剛</cp:lastModifiedBy>
  <cp:lastPrinted>2018-02-05T02:52:39Z</cp:lastPrinted>
  <dcterms:created xsi:type="dcterms:W3CDTF">2017-12-25T01:28:16Z</dcterms:created>
  <dcterms:modified xsi:type="dcterms:W3CDTF">2018-02-05T02:52:42Z</dcterms:modified>
  <cp:category/>
</cp:coreProperties>
</file>