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GSVM02\redirects$\03001208\デスクトップ\"/>
    </mc:Choice>
  </mc:AlternateContent>
  <workbookProtection workbookAlgorithmName="SHA-512" workbookHashValue="AjPtsoYlhVWAkfq9ApzzhBMsC0TQjk3bf0b1x097p0vsWBgtUU7vgOJYnfc97zXdrpEm+WE2TqC3nU1Cx3PRoA==" workbookSaltValue="Qf1S432K34wUH2OoQb+dsA=="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P10" i="4"/>
  <c r="I10" i="4"/>
  <c r="B10" i="4"/>
  <c r="BB8"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<sst xmlns="http://schemas.openxmlformats.org/spreadsheetml/2006/main" count="232" uniqueCount="120">
  <si>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</si>
  <si>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</si>
  <si>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</si>
  <si>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</si>
  <si>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</si>
  <si>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</si>
  <si>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</si>
  <si>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</si>
  <si>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</si>
  <si>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</si>
  <si>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</si>
  <si>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</si>
  <si>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</si>
  <si>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</si>
  <si>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</si>
  <si>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</si>
  <si>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</si>
  <si>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</si>
  <si>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</si>
  <si>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</si>
  <si>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</si>
  <si>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</si>
  <si>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</si>
  <si>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</si>
  <si>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</si>
  <si>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</si>
  <si>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</si>
  <si>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</si>
  <si>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</si>
  <si>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</si>
  <si>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</si>
  <si>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</si>
  <si>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</si>
  <si>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</si>
  <si>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</si>
  <si>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</si>
  <si>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</si>
  <si>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</si>
  <si>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</si>
  <si>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</si>
  <si>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</si>
  <si>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</si>
  <si>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</si>
  <si>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</si>
  <si>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</si>
  <si>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</si>
  <si>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</si>
  <si>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</si>
  <si>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</si>
  <si>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</si>
  <si>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</si>
  <si>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</si>
  <si>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</si>
  <si>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</si>
  <si>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</si>
  <si>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</si>
  <si>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</si>
  <si>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</si>
  <si>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</si>
  <si>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</si>
  <si>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</si>
  <si>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</si>
  <si>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</si>
  <si>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</si>
  <si>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</si>
  <si>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</si>
  <si>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</si>
  <si>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</si>
  <si>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</si>
  <si>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</si>
  <si>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</si>
  <si>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</si>
  <si>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</si>
  <si>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</si>
  <si>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</si>
  <si>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</si>
  <si>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</si>
  <si>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</si>
  <si>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</si>
  <si>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</si>
  <si>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</si>
  <si>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</si>
  <si>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</si>
  <si>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</si>
  <si>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</si>
  <si>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</si>
  <si>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</si>
  <si>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</si>
  <si>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</si>
  <si>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</si>
  <si>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</si>
  <si>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</si>
  <si>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</si>
  <si>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</si>
  <si>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</si>
  <si>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</si>
  <si>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</si>
  <si>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</si>
  <si>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</si>
  <si>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</si>
  <si>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</si>
  <si>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</si>
  <si>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</si>
  <si>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</si>
  <si>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</si>
  <si>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茅野市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</si>
  <si>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</si>
  <si>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</si>
  <si>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</si>
  <si>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</si>
  <si>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</si>
  <si>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</si>
  <si>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</si>
  <si>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</si>
  <si>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</si>
  <si>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</si>
  <si>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</si>
  <si>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経常収支比率より単年度の収支は黒字である。累積欠損金もなく、債務に対する支払能力もあり、債務残高も減ってきている。経営の健全性はあると思われます。
　効率性について、施設利用率では平均値より高いので良く利用されてると思われますが、有収率を見ると平均より低いので、水道施設や給水装置を通して給水される水量が収益に結びついていないため、今後も対策を講じる必要があると思われます。</t>
    <rPh sb="68" eb="69">
      <t>オモ</t>
    </rPh>
    <rPh sb="100" eb="101">
      <t>ヨ</t>
    </rPh>
    <rPh sb="167" eb="169">
      <t>コンゴ</t>
    </rPh>
    <rPh sb="182" eb="183">
      <t>オモ</t>
    </rPh>
    <phoneticPr fontId="7"/>
  </si>
  <si>
    <t>　老朽化の状況について、老朽化がさらに進んでおり、今後も計画に沿って更新が必要と思われます。茅野市では施設の健全性を確保しながら事業を実施するため、全国一律の法定耐用年数ではなく、「アセットマネジメントの実施マニュアル」における実用年数を基にした更新基準設定例や、近隣の水道事業体の更新基準を参考にし、独自の更新基準を設け更新していく予定です。</t>
    <rPh sb="12" eb="15">
      <t>ロウキュウカ</t>
    </rPh>
    <rPh sb="19" eb="20">
      <t>スス</t>
    </rPh>
    <rPh sb="25" eb="27">
      <t>コンゴ</t>
    </rPh>
    <rPh sb="28" eb="30">
      <t>ケイカク</t>
    </rPh>
    <rPh sb="31" eb="32">
      <t>ソ</t>
    </rPh>
    <rPh sb="34" eb="36">
      <t>コウシン</t>
    </rPh>
    <rPh sb="37" eb="39">
      <t>ヒツヨウ</t>
    </rPh>
    <rPh sb="40" eb="41">
      <t>オモ</t>
    </rPh>
    <rPh sb="46" eb="49">
      <t>チノシ</t>
    </rPh>
    <rPh sb="51" eb="53">
      <t>シセツ</t>
    </rPh>
    <rPh sb="54" eb="56">
      <t>ケンゼン</t>
    </rPh>
    <rPh sb="56" eb="57">
      <t>セイ</t>
    </rPh>
    <rPh sb="58" eb="60">
      <t>カクホ</t>
    </rPh>
    <rPh sb="64" eb="66">
      <t>ジギョウ</t>
    </rPh>
    <rPh sb="67" eb="69">
      <t>ジッシ</t>
    </rPh>
    <rPh sb="102" eb="104">
      <t>ジッシ</t>
    </rPh>
    <rPh sb="114" eb="116">
      <t>ジツヨウ</t>
    </rPh>
    <rPh sb="116" eb="117">
      <t>ネン</t>
    </rPh>
    <rPh sb="117" eb="118">
      <t>スウ</t>
    </rPh>
    <rPh sb="119" eb="120">
      <t>モト</t>
    </rPh>
    <rPh sb="123" eb="125">
      <t>コウシン</t>
    </rPh>
    <rPh sb="125" eb="127">
      <t>キジュン</t>
    </rPh>
    <rPh sb="127" eb="129">
      <t>セッテイ</t>
    </rPh>
    <rPh sb="129" eb="130">
      <t>レイ</t>
    </rPh>
    <rPh sb="132" eb="134">
      <t>キンリン</t>
    </rPh>
    <rPh sb="135" eb="137">
      <t>スイドウ</t>
    </rPh>
    <rPh sb="137" eb="140">
      <t>ジギョウタイ</t>
    </rPh>
    <rPh sb="141" eb="143">
      <t>コウシン</t>
    </rPh>
    <rPh sb="143" eb="145">
      <t>キジュン</t>
    </rPh>
    <rPh sb="146" eb="148">
      <t>サンコウ</t>
    </rPh>
    <rPh sb="151" eb="153">
      <t>ドクジ</t>
    </rPh>
    <rPh sb="154" eb="156">
      <t>コウシン</t>
    </rPh>
    <rPh sb="156" eb="158">
      <t>キジュン</t>
    </rPh>
    <rPh sb="159" eb="160">
      <t>モウ</t>
    </rPh>
    <rPh sb="161" eb="163">
      <t>コウシン</t>
    </rPh>
    <rPh sb="167" eb="169">
      <t>ヨテイ</t>
    </rPh>
    <phoneticPr fontId="7"/>
  </si>
  <si>
    <t>　現状、健全運営をしており、老朽管を更新していく上で独自の更新基準のもと計画的に更新し、投資額の抑制を図る予定ですが、老朽管の更新に関して長期的なものであるため、企業債の借入をしていく必要があると思われます。また蓼科上水の豊富な水源水量の有効活用など、経営基盤強化のため取組が必要と思われます。</t>
    <rPh sb="53" eb="55">
      <t>ヨテイ</t>
    </rPh>
    <rPh sb="59" eb="61">
      <t>ロウキュウ</t>
    </rPh>
    <rPh sb="61" eb="62">
      <t>カン</t>
    </rPh>
    <rPh sb="63" eb="65">
      <t>コウシン</t>
    </rPh>
    <rPh sb="66" eb="67">
      <t>カン</t>
    </rPh>
    <rPh sb="69" eb="72">
      <t>チョウキテキ</t>
    </rPh>
    <rPh sb="81" eb="83">
      <t>キギョウ</t>
    </rPh>
    <rPh sb="83" eb="84">
      <t>サイ</t>
    </rPh>
    <rPh sb="85" eb="87">
      <t>カリイレ</t>
    </rPh>
    <rPh sb="92" eb="94">
      <t>ヒツヨウ</t>
    </rPh>
    <rPh sb="98" eb="99">
      <t>オモ</t>
    </rPh>
    <rPh sb="108" eb="110">
      <t>コウシン</t>
    </rPh>
    <rPh sb="117" eb="119">
      <t>コンゴ</t>
    </rPh>
    <rPh sb="120" eb="122">
      <t>ケイカク</t>
    </rPh>
    <rPh sb="123" eb="124">
      <t>ソ</t>
    </rPh>
    <rPh sb="126" eb="128">
      <t>コウシン</t>
    </rPh>
    <rPh sb="129" eb="131">
      <t>ヒツヨウ</t>
    </rPh>
    <rPh sb="132" eb="133">
      <t>オモ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</si>
</sst>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0.56000000000000005</c:v>
                </c:pt>
                <c:pt idx="2">
                  <c:v>0.92</c:v>
                </c:pt>
                <c:pt idx="3">
                  <c:v>0.49</c:v>
                </c:pt>
                <c:pt idx="4">
                  <c:v>0.59</c:v>
                </c:pt>
              </c:numCache>
            </c:numRef>
          </c:val>
        </c:ser>
        <c:dLbls>
          <c:showLegendKey val="0"/>
          <c:showVal val="0"/>
          <c:showCatName val="0"/>
          <c:showSerName val="0"/>
          <c:showPercent val="0"/>
          <c:showBubbleSize val="0"/>
        </c:dLbls>
        <c:gapWidth val="150"/>
        <c:axId val="411753072"/>
        <c:axId val="41174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11753072"/>
        <c:axId val="411749544"/>
      </c:lineChart>
      <c:dateAx>
        <c:axId val="411753072"/>
        <c:scaling>
          <c:orientation val="minMax"/>
        </c:scaling>
        <c:delete val="1"/>
        <c:axPos val="b"/>
        <c:numFmt formatCode="ge" sourceLinked="1"/>
        <c:majorTickMark val="none"/>
        <c:minorTickMark val="none"/>
        <c:tickLblPos val="none"/>
        <c:crossAx val="411749544"/>
        <c:crosses val="autoZero"/>
        <c:auto val="1"/>
        <c:lblOffset val="100"/>
        <c:baseTimeUnit val="years"/>
      </c:dateAx>
      <c:valAx>
        <c:axId val="4117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61.37</c:v>
                </c:pt>
                <c:pt idx="1">
                  <c:v>61.97</c:v>
                </c:pt>
                <c:pt idx="2">
                  <c:v>64.72</c:v>
                </c:pt>
                <c:pt idx="3">
                  <c:v>62.76</c:v>
                </c:pt>
                <c:pt idx="4">
                  <c:v>60.67</c:v>
                </c:pt>
              </c:numCache>
            </c:numRef>
          </c:val>
        </c:ser>
        <c:dLbls>
          <c:showLegendKey val="0"/>
          <c:showVal val="0"/>
          <c:showCatName val="0"/>
          <c:showSerName val="0"/>
          <c:showPercent val="0"/>
          <c:showBubbleSize val="0"/>
        </c:dLbls>
        <c:gapWidth val="150"/>
        <c:axId val="439225128"/>
        <c:axId val="43923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39225128"/>
        <c:axId val="439233752"/>
      </c:lineChart>
      <c:dateAx>
        <c:axId val="439225128"/>
        <c:scaling>
          <c:orientation val="minMax"/>
        </c:scaling>
        <c:delete val="1"/>
        <c:axPos val="b"/>
        <c:numFmt formatCode="ge" sourceLinked="1"/>
        <c:majorTickMark val="none"/>
        <c:minorTickMark val="none"/>
        <c:tickLblPos val="none"/>
        <c:crossAx val="439233752"/>
        <c:crosses val="autoZero"/>
        <c:auto val="1"/>
        <c:lblOffset val="100"/>
        <c:baseTimeUnit val="years"/>
      </c:dateAx>
      <c:valAx>
        <c:axId val="43923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78.58</c:v>
                </c:pt>
                <c:pt idx="1">
                  <c:v>78.62</c:v>
                </c:pt>
                <c:pt idx="2">
                  <c:v>78.56</c:v>
                </c:pt>
                <c:pt idx="3">
                  <c:v>78.53</c:v>
                </c:pt>
                <c:pt idx="4">
                  <c:v>78.64</c:v>
                </c:pt>
              </c:numCache>
            </c:numRef>
          </c:val>
        </c:ser>
        <c:dLbls>
          <c:showLegendKey val="0"/>
          <c:showVal val="0"/>
          <c:showCatName val="0"/>
          <c:showSerName val="0"/>
          <c:showPercent val="0"/>
          <c:showBubbleSize val="0"/>
        </c:dLbls>
        <c:gapWidth val="150"/>
        <c:axId val="439229832"/>
        <c:axId val="43922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39229832"/>
        <c:axId val="439225520"/>
      </c:lineChart>
      <c:dateAx>
        <c:axId val="439229832"/>
        <c:scaling>
          <c:orientation val="minMax"/>
        </c:scaling>
        <c:delete val="1"/>
        <c:axPos val="b"/>
        <c:numFmt formatCode="ge" sourceLinked="1"/>
        <c:majorTickMark val="none"/>
        <c:minorTickMark val="none"/>
        <c:tickLblPos val="none"/>
        <c:crossAx val="439225520"/>
        <c:crosses val="autoZero"/>
        <c:auto val="1"/>
        <c:lblOffset val="100"/>
        <c:baseTimeUnit val="years"/>
      </c:dateAx>
      <c:valAx>
        <c:axId val="4392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2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123.35</c:v>
                </c:pt>
                <c:pt idx="1">
                  <c:v>111.38</c:v>
                </c:pt>
                <c:pt idx="2">
                  <c:v>140.56</c:v>
                </c:pt>
                <c:pt idx="3">
                  <c:v>135.24</c:v>
                </c:pt>
                <c:pt idx="4">
                  <c:v>131.38</c:v>
                </c:pt>
              </c:numCache>
            </c:numRef>
          </c:val>
        </c:ser>
        <c:dLbls>
          <c:showLegendKey val="0"/>
          <c:showVal val="0"/>
          <c:showCatName val="0"/>
          <c:showSerName val="0"/>
          <c:showPercent val="0"/>
          <c:showBubbleSize val="0"/>
        </c:dLbls>
        <c:gapWidth val="150"/>
        <c:axId val="133379352"/>
        <c:axId val="13338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33379352"/>
        <c:axId val="133382488"/>
      </c:lineChart>
      <c:dateAx>
        <c:axId val="133379352"/>
        <c:scaling>
          <c:orientation val="minMax"/>
        </c:scaling>
        <c:delete val="1"/>
        <c:axPos val="b"/>
        <c:numFmt formatCode="ge" sourceLinked="1"/>
        <c:majorTickMark val="none"/>
        <c:minorTickMark val="none"/>
        <c:tickLblPos val="none"/>
        <c:crossAx val="133382488"/>
        <c:crosses val="autoZero"/>
        <c:auto val="1"/>
        <c:lblOffset val="100"/>
        <c:baseTimeUnit val="years"/>
      </c:dateAx>
      <c:valAx>
        <c:axId val="133382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37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38.119999999999997</c:v>
                </c:pt>
                <c:pt idx="1">
                  <c:v>39.130000000000003</c:v>
                </c:pt>
                <c:pt idx="2">
                  <c:v>41.52</c:v>
                </c:pt>
                <c:pt idx="3">
                  <c:v>42.53</c:v>
                </c:pt>
                <c:pt idx="4">
                  <c:v>43.69</c:v>
                </c:pt>
              </c:numCache>
            </c:numRef>
          </c:val>
        </c:ser>
        <c:dLbls>
          <c:showLegendKey val="0"/>
          <c:showVal val="0"/>
          <c:showCatName val="0"/>
          <c:showSerName val="0"/>
          <c:showPercent val="0"/>
          <c:showBubbleSize val="0"/>
        </c:dLbls>
        <c:gapWidth val="150"/>
        <c:axId val="133375040"/>
        <c:axId val="40861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33375040"/>
        <c:axId val="408616920"/>
      </c:lineChart>
      <c:dateAx>
        <c:axId val="133375040"/>
        <c:scaling>
          <c:orientation val="minMax"/>
        </c:scaling>
        <c:delete val="1"/>
        <c:axPos val="b"/>
        <c:numFmt formatCode="ge" sourceLinked="1"/>
        <c:majorTickMark val="none"/>
        <c:minorTickMark val="none"/>
        <c:tickLblPos val="none"/>
        <c:crossAx val="408616920"/>
        <c:crosses val="autoZero"/>
        <c:auto val="1"/>
        <c:lblOffset val="100"/>
        <c:baseTimeUnit val="years"/>
      </c:dateAx>
      <c:valAx>
        <c:axId val="40861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7.75</c:v>
                </c:pt>
                <c:pt idx="1">
                  <c:v>7.44</c:v>
                </c:pt>
                <c:pt idx="2">
                  <c:v>7.83</c:v>
                </c:pt>
                <c:pt idx="3">
                  <c:v>7.85</c:v>
                </c:pt>
                <c:pt idx="4">
                  <c:v>8.39</c:v>
                </c:pt>
              </c:numCache>
            </c:numRef>
          </c:val>
        </c:ser>
        <c:dLbls>
          <c:showLegendKey val="0"/>
          <c:showVal val="0"/>
          <c:showCatName val="0"/>
          <c:showSerName val="0"/>
          <c:showPercent val="0"/>
          <c:showBubbleSize val="0"/>
        </c:dLbls>
        <c:gapWidth val="150"/>
        <c:axId val="408618488"/>
        <c:axId val="31969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08618488"/>
        <c:axId val="319696280"/>
      </c:lineChart>
      <c:dateAx>
        <c:axId val="408618488"/>
        <c:scaling>
          <c:orientation val="minMax"/>
        </c:scaling>
        <c:delete val="1"/>
        <c:axPos val="b"/>
        <c:numFmt formatCode="ge" sourceLinked="1"/>
        <c:majorTickMark val="none"/>
        <c:minorTickMark val="none"/>
        <c:tickLblPos val="none"/>
        <c:crossAx val="319696280"/>
        <c:crosses val="autoZero"/>
        <c:auto val="1"/>
        <c:lblOffset val="100"/>
        <c:baseTimeUnit val="years"/>
      </c:dateAx>
      <c:valAx>
        <c:axId val="3196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697456"/>
        <c:axId val="13270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19697456"/>
        <c:axId val="132708024"/>
      </c:lineChart>
      <c:dateAx>
        <c:axId val="319697456"/>
        <c:scaling>
          <c:orientation val="minMax"/>
        </c:scaling>
        <c:delete val="1"/>
        <c:axPos val="b"/>
        <c:numFmt formatCode="ge" sourceLinked="1"/>
        <c:majorTickMark val="none"/>
        <c:minorTickMark val="none"/>
        <c:tickLblPos val="none"/>
        <c:crossAx val="132708024"/>
        <c:crosses val="autoZero"/>
        <c:auto val="1"/>
        <c:lblOffset val="100"/>
        <c:baseTimeUnit val="years"/>
      </c:dateAx>
      <c:valAx>
        <c:axId val="13270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6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6103.34</c:v>
                </c:pt>
                <c:pt idx="1">
                  <c:v>9260.52</c:v>
                </c:pt>
                <c:pt idx="2">
                  <c:v>1451.77</c:v>
                </c:pt>
                <c:pt idx="3">
                  <c:v>1844.16</c:v>
                </c:pt>
                <c:pt idx="4">
                  <c:v>1374.1</c:v>
                </c:pt>
              </c:numCache>
            </c:numRef>
          </c:val>
        </c:ser>
        <c:dLbls>
          <c:showLegendKey val="0"/>
          <c:showVal val="0"/>
          <c:showCatName val="0"/>
          <c:showSerName val="0"/>
          <c:showPercent val="0"/>
          <c:showBubbleSize val="0"/>
        </c:dLbls>
        <c:gapWidth val="150"/>
        <c:axId val="132707240"/>
        <c:axId val="41414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32707240"/>
        <c:axId val="414143096"/>
      </c:lineChart>
      <c:dateAx>
        <c:axId val="132707240"/>
        <c:scaling>
          <c:orientation val="minMax"/>
        </c:scaling>
        <c:delete val="1"/>
        <c:axPos val="b"/>
        <c:numFmt formatCode="ge" sourceLinked="1"/>
        <c:majorTickMark val="none"/>
        <c:minorTickMark val="none"/>
        <c:tickLblPos val="none"/>
        <c:crossAx val="414143096"/>
        <c:crosses val="autoZero"/>
        <c:auto val="1"/>
        <c:lblOffset val="100"/>
        <c:baseTimeUnit val="years"/>
      </c:dateAx>
      <c:valAx>
        <c:axId val="414143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70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92.25</c:v>
                </c:pt>
                <c:pt idx="1">
                  <c:v>84.37</c:v>
                </c:pt>
                <c:pt idx="2">
                  <c:v>74.91</c:v>
                </c:pt>
                <c:pt idx="3">
                  <c:v>77.25</c:v>
                </c:pt>
                <c:pt idx="4">
                  <c:v>72.55</c:v>
                </c:pt>
              </c:numCache>
            </c:numRef>
          </c:val>
        </c:ser>
        <c:dLbls>
          <c:showLegendKey val="0"/>
          <c:showVal val="0"/>
          <c:showCatName val="0"/>
          <c:showSerName val="0"/>
          <c:showPercent val="0"/>
          <c:showBubbleSize val="0"/>
        </c:dLbls>
        <c:gapWidth val="150"/>
        <c:axId val="439231792"/>
        <c:axId val="43923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39231792"/>
        <c:axId val="439233360"/>
      </c:lineChart>
      <c:dateAx>
        <c:axId val="439231792"/>
        <c:scaling>
          <c:orientation val="minMax"/>
        </c:scaling>
        <c:delete val="1"/>
        <c:axPos val="b"/>
        <c:numFmt formatCode="ge" sourceLinked="1"/>
        <c:majorTickMark val="none"/>
        <c:minorTickMark val="none"/>
        <c:tickLblPos val="none"/>
        <c:crossAx val="439233360"/>
        <c:crosses val="autoZero"/>
        <c:auto val="1"/>
        <c:lblOffset val="100"/>
        <c:baseTimeUnit val="years"/>
      </c:dateAx>
      <c:valAx>
        <c:axId val="43923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2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117.29</c:v>
                </c:pt>
                <c:pt idx="1">
                  <c:v>110.43</c:v>
                </c:pt>
                <c:pt idx="2">
                  <c:v>142.82</c:v>
                </c:pt>
                <c:pt idx="3">
                  <c:v>134.46</c:v>
                </c:pt>
                <c:pt idx="4">
                  <c:v>131.78</c:v>
                </c:pt>
              </c:numCache>
            </c:numRef>
          </c:val>
        </c:ser>
        <c:dLbls>
          <c:showLegendKey val="0"/>
          <c:showVal val="0"/>
          <c:showCatName val="0"/>
          <c:showSerName val="0"/>
          <c:showPercent val="0"/>
          <c:showBubbleSize val="0"/>
        </c:dLbls>
        <c:gapWidth val="150"/>
        <c:axId val="439229048"/>
        <c:axId val="4392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39229048"/>
        <c:axId val="439225912"/>
      </c:lineChart>
      <c:dateAx>
        <c:axId val="439229048"/>
        <c:scaling>
          <c:orientation val="minMax"/>
        </c:scaling>
        <c:delete val="1"/>
        <c:axPos val="b"/>
        <c:numFmt formatCode="ge" sourceLinked="1"/>
        <c:majorTickMark val="none"/>
        <c:minorTickMark val="none"/>
        <c:tickLblPos val="none"/>
        <c:crossAx val="439225912"/>
        <c:crosses val="autoZero"/>
        <c:auto val="1"/>
        <c:lblOffset val="100"/>
        <c:baseTimeUnit val="years"/>
      </c:dateAx>
      <c:valAx>
        <c:axId val="4392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131.22</c:v>
                </c:pt>
                <c:pt idx="1">
                  <c:v>140</c:v>
                </c:pt>
                <c:pt idx="2">
                  <c:v>107.52</c:v>
                </c:pt>
                <c:pt idx="3">
                  <c:v>114.05</c:v>
                </c:pt>
                <c:pt idx="4">
                  <c:v>117.68</c:v>
                </c:pt>
              </c:numCache>
            </c:numRef>
          </c:val>
        </c:ser>
        <c:dLbls>
          <c:showLegendKey val="0"/>
          <c:showVal val="0"/>
          <c:showCatName val="0"/>
          <c:showSerName val="0"/>
          <c:showPercent val="0"/>
          <c:showBubbleSize val="0"/>
        </c:dLbls>
        <c:gapWidth val="150"/>
        <c:axId val="439228264"/>
        <c:axId val="4392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39228264"/>
        <c:axId val="439223952"/>
      </c:lineChart>
      <c:dateAx>
        <c:axId val="439228264"/>
        <c:scaling>
          <c:orientation val="minMax"/>
        </c:scaling>
        <c:delete val="1"/>
        <c:axPos val="b"/>
        <c:numFmt formatCode="ge" sourceLinked="1"/>
        <c:majorTickMark val="none"/>
        <c:minorTickMark val="none"/>
        <c:tickLblPos val="none"/>
        <c:crossAx val="439223952"/>
        <c:crosses val="autoZero"/>
        <c:auto val="1"/>
        <c:lblOffset val="100"/>
        <c:baseTimeUnit val="years"/>
      </c:dateAx>
      <c:valAx>
        <c:axId val="43922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2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6" zoomScale="60" zoomScaleNormal="60" workbookViewId="0">
      <selection activeCell="BK65" sqref="BK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茅野市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56101</v>
      </c>
      <c r="AM8" s="61"/>
      <c r="AN8" s="61"/>
      <c r="AO8" s="61"/>
      <c r="AP8" s="61"/>
      <c r="AQ8" s="61"/>
      <c r="AR8" s="61"/>
      <c r="AS8" s="61"/>
      <c r="AT8" s="51">
        <f>データ!$S$6</f>
        <v>266.58999999999997</v>
      </c>
      <c r="AU8" s="52"/>
      <c r="AV8" s="52"/>
      <c r="AW8" s="52"/>
      <c r="AX8" s="52"/>
      <c r="AY8" s="52"/>
      <c r="AZ8" s="52"/>
      <c r="BA8" s="52"/>
      <c r="BB8" s="53">
        <f>データ!$T$6</f>
        <v>210.44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92.16</v>
      </c>
      <c r="J10" s="52"/>
      <c r="K10" s="52"/>
      <c r="L10" s="52"/>
      <c r="M10" s="52"/>
      <c r="N10" s="52"/>
      <c r="O10" s="64"/>
      <c r="P10" s="53">
        <f>データ!$P$6</f>
        <v>96.52</v>
      </c>
      <c r="Q10" s="53"/>
      <c r="R10" s="53"/>
      <c r="S10" s="53"/>
      <c r="T10" s="53"/>
      <c r="U10" s="53"/>
      <c r="V10" s="53"/>
      <c r="W10" s="61">
        <f>データ!$Q$6</f>
        <v>2538</v>
      </c>
      <c r="X10" s="61"/>
      <c r="Y10" s="61"/>
      <c r="Z10" s="61"/>
      <c r="AA10" s="61"/>
      <c r="AB10" s="61"/>
      <c r="AC10" s="61"/>
      <c r="AD10" s="2"/>
      <c r="AE10" s="2"/>
      <c r="AF10" s="2"/>
      <c r="AG10" s="2"/>
      <c r="AH10" s="5"/>
      <c r="AI10" s="5"/>
      <c r="AJ10" s="5"/>
      <c r="AK10" s="5"/>
      <c r="AL10" s="61">
        <f>データ!$U$6</f>
        <v>54035</v>
      </c>
      <c r="AM10" s="61"/>
      <c r="AN10" s="61"/>
      <c r="AO10" s="61"/>
      <c r="AP10" s="61"/>
      <c r="AQ10" s="61"/>
      <c r="AR10" s="61"/>
      <c r="AS10" s="61"/>
      <c r="AT10" s="51">
        <f>データ!$V$6</f>
        <v>70.63</v>
      </c>
      <c r="AU10" s="52"/>
      <c r="AV10" s="52"/>
      <c r="AW10" s="52"/>
      <c r="AX10" s="52"/>
      <c r="AY10" s="52"/>
      <c r="AZ10" s="52"/>
      <c r="BA10" s="52"/>
      <c r="BB10" s="53">
        <f>データ!$W$6</f>
        <v>765.04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x14ac:dyDescent="0.15">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0"/>
      <c r="BM34" s="91"/>
      <c r="BN34" s="91"/>
      <c r="BO34" s="91"/>
      <c r="BP34" s="91"/>
      <c r="BQ34" s="91"/>
      <c r="BR34" s="91"/>
      <c r="BS34" s="91"/>
      <c r="BT34" s="91"/>
      <c r="BU34" s="91"/>
      <c r="BV34" s="91"/>
      <c r="BW34" s="91"/>
      <c r="BX34" s="91"/>
      <c r="BY34" s="91"/>
      <c r="BZ34" s="92"/>
    </row>
    <row r="35" spans="1:78" ht="13.5" customHeight="1" x14ac:dyDescent="0.15">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0"/>
      <c r="BM35" s="91"/>
      <c r="BN35" s="91"/>
      <c r="BO35" s="91"/>
      <c r="BP35" s="91"/>
      <c r="BQ35" s="91"/>
      <c r="BR35" s="91"/>
      <c r="BS35" s="91"/>
      <c r="BT35" s="91"/>
      <c r="BU35" s="91"/>
      <c r="BV35" s="91"/>
      <c r="BW35" s="91"/>
      <c r="BX35" s="91"/>
      <c r="BY35" s="91"/>
      <c r="BZ35" s="9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118</v>
      </c>
      <c r="BM47" s="91"/>
      <c r="BN47" s="91"/>
      <c r="BO47" s="91"/>
      <c r="BP47" s="91"/>
      <c r="BQ47" s="91"/>
      <c r="BR47" s="91"/>
      <c r="BS47" s="91"/>
      <c r="BT47" s="91"/>
      <c r="BU47" s="91"/>
      <c r="BV47" s="91"/>
      <c r="BW47" s="91"/>
      <c r="BX47" s="91"/>
      <c r="BY47" s="91"/>
      <c r="BZ47" s="9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x14ac:dyDescent="0.15">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0"/>
      <c r="BM56" s="91"/>
      <c r="BN56" s="91"/>
      <c r="BO56" s="91"/>
      <c r="BP56" s="91"/>
      <c r="BQ56" s="91"/>
      <c r="BR56" s="91"/>
      <c r="BS56" s="91"/>
      <c r="BT56" s="91"/>
      <c r="BU56" s="91"/>
      <c r="BV56" s="91"/>
      <c r="BW56" s="91"/>
      <c r="BX56" s="91"/>
      <c r="BY56" s="91"/>
      <c r="BZ56" s="92"/>
    </row>
    <row r="57" spans="1:78" ht="13.5" customHeight="1" x14ac:dyDescent="0.15">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0"/>
      <c r="BM57" s="91"/>
      <c r="BN57" s="91"/>
      <c r="BO57" s="91"/>
      <c r="BP57" s="91"/>
      <c r="BQ57" s="91"/>
      <c r="BR57" s="91"/>
      <c r="BS57" s="91"/>
      <c r="BT57" s="91"/>
      <c r="BU57" s="91"/>
      <c r="BV57" s="91"/>
      <c r="BW57" s="91"/>
      <c r="BX57" s="91"/>
      <c r="BY57" s="91"/>
      <c r="BZ57" s="9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hJQq669tgn+IXfLkIG3di/8ItskOodPOonH2tAPh6MZnqyt8IWzdfvl0MJGey1WFtRE0j9BdKAfjF+jZqdW81g==" saltValue="YwXj5VOO/RPcDqVXo2J1X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X1" workbookViewId="0">
      <selection activeCell="EH8" sqref="EH8"/>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202142</v>
      </c>
      <c r="D6" s="34">
        <f t="shared" si="3"/>
        <v>46</v>
      </c>
      <c r="E6" s="34">
        <f t="shared" si="3"/>
        <v>1</v>
      </c>
      <c r="F6" s="34">
        <f t="shared" si="3"/>
        <v>0</v>
      </c>
      <c r="G6" s="34">
        <f t="shared" si="3"/>
        <v>1</v>
      </c>
      <c r="H6" s="34" t="str">
        <f t="shared" si="3"/>
        <v>長野県　茅野市</v>
      </c>
      <c r="I6" s="34" t="str">
        <f t="shared" si="3"/>
        <v>法適用</v>
      </c>
      <c r="J6" s="34" t="str">
        <f t="shared" si="3"/>
        <v>水道事業</v>
      </c>
      <c r="K6" s="34" t="str">
        <f t="shared" si="3"/>
        <v>末端給水事業</v>
      </c>
      <c r="L6" s="34" t="str">
        <f t="shared" si="3"/>
        <v>A4</v>
      </c>
      <c r="M6" s="34">
        <f t="shared" si="3"/>
        <v>0</v>
      </c>
      <c r="N6" s="35" t="str">
        <f t="shared" si="3"/>
        <v>-</v>
      </c>
      <c r="O6" s="35">
        <f t="shared" si="3"/>
        <v>92.16</v>
      </c>
      <c r="P6" s="35">
        <f t="shared" si="3"/>
        <v>96.52</v>
      </c>
      <c r="Q6" s="35">
        <f t="shared" si="3"/>
        <v>2538</v>
      </c>
      <c r="R6" s="35">
        <f t="shared" si="3"/>
        <v>56101</v>
      </c>
      <c r="S6" s="35">
        <f t="shared" si="3"/>
        <v>266.58999999999997</v>
      </c>
      <c r="T6" s="35">
        <f t="shared" si="3"/>
        <v>210.44</v>
      </c>
      <c r="U6" s="35">
        <f t="shared" si="3"/>
        <v>54035</v>
      </c>
      <c r="V6" s="35">
        <f t="shared" si="3"/>
        <v>70.63</v>
      </c>
      <c r="W6" s="35">
        <f t="shared" si="3"/>
        <v>765.04</v>
      </c>
      <c r="X6" s="36">
        <f>IF(X7="",NA(),X7)</f>
        <v>123.35</v>
      </c>
      <c r="Y6" s="36">
        <f t="shared" ref="Y6:AG6" si="4">IF(Y7="",NA(),Y7)</f>
        <v>111.38</v>
      </c>
      <c r="Z6" s="36">
        <f t="shared" si="4"/>
        <v>140.56</v>
      </c>
      <c r="AA6" s="36">
        <f t="shared" si="4"/>
        <v>135.24</v>
      </c>
      <c r="AB6" s="36">
        <f t="shared" si="4"/>
        <v>131.38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6103.34</v>
      </c>
      <c r="AU6" s="36">
        <f t="shared" ref="AU6:BC6" si="6">IF(AU7="",NA(),AU7)</f>
        <v>9260.52</v>
      </c>
      <c r="AV6" s="36">
        <f t="shared" si="6"/>
        <v>1451.77</v>
      </c>
      <c r="AW6" s="36">
        <f t="shared" si="6"/>
        <v>1844.16</v>
      </c>
      <c r="AX6" s="36">
        <f t="shared" si="6"/>
        <v>1374.1</v>
      </c>
      <c r="AY6" s="36">
        <f t="shared" si="6"/>
        <v>701</v>
      </c>
      <c r="AZ6" s="36">
        <f t="shared" si="6"/>
        <v>739.59</v>
      </c>
      <c r="BA6" s="36">
        <f t="shared" si="6"/>
        <v>335.95</v>
      </c>
      <c r="BB6" s="36">
        <f t="shared" si="6"/>
        <v>346.59</v>
      </c>
      <c r="BC6" s="36">
        <f t="shared" si="6"/>
        <v>357.82</v>
      </c>
      <c r="BD6" s="35" t="str">
        <f>IF(BD7="","",IF(BD7="-","【-】","【"&amp;SUBSTITUTE(TEXT(BD7,"#,##0.00"),"-","△")&amp;"】"))</f>
        <v>【262.87】</v>
      </c>
      <c r="BE6" s="36">
        <f>IF(BE7="",NA(),BE7)</f>
        <v>92.25</v>
      </c>
      <c r="BF6" s="36">
        <f t="shared" ref="BF6:BN6" si="7">IF(BF7="",NA(),BF7)</f>
        <v>84.37</v>
      </c>
      <c r="BG6" s="36">
        <f t="shared" si="7"/>
        <v>74.91</v>
      </c>
      <c r="BH6" s="36">
        <f t="shared" si="7"/>
        <v>77.25</v>
      </c>
      <c r="BI6" s="36">
        <f t="shared" si="7"/>
        <v>72.55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117.29</v>
      </c>
      <c r="BQ6" s="36">
        <f t="shared" ref="BQ6:BY6" si="8">IF(BQ7="",NA(),BQ7)</f>
        <v>110.43</v>
      </c>
      <c r="BR6" s="36">
        <f t="shared" si="8"/>
        <v>142.82</v>
      </c>
      <c r="BS6" s="36">
        <f t="shared" si="8"/>
        <v>134.46</v>
      </c>
      <c r="BT6" s="36">
        <f t="shared" si="8"/>
        <v>131.78</v>
      </c>
      <c r="BU6" s="36">
        <f t="shared" si="8"/>
        <v>100.27</v>
      </c>
      <c r="BV6" s="36">
        <f t="shared" si="8"/>
        <v>99.46</v>
      </c>
      <c r="BW6" s="36">
        <f t="shared" si="8"/>
        <v>105.21</v>
      </c>
      <c r="BX6" s="36">
        <f t="shared" si="8"/>
        <v>105.71</v>
      </c>
      <c r="BY6" s="36">
        <f t="shared" si="8"/>
        <v>106.01</v>
      </c>
      <c r="BZ6" s="35" t="str">
        <f>IF(BZ7="","",IF(BZ7="-","【-】","【"&amp;SUBSTITUTE(TEXT(BZ7,"#,##0.00"),"-","△")&amp;"】"))</f>
        <v>【105.59】</v>
      </c>
      <c r="CA6" s="36">
        <f>IF(CA7="",NA(),CA7)</f>
        <v>131.22</v>
      </c>
      <c r="CB6" s="36">
        <f t="shared" ref="CB6:CJ6" si="9">IF(CB7="",NA(),CB7)</f>
        <v>140</v>
      </c>
      <c r="CC6" s="36">
        <f t="shared" si="9"/>
        <v>107.52</v>
      </c>
      <c r="CD6" s="36">
        <f t="shared" si="9"/>
        <v>114.05</v>
      </c>
      <c r="CE6" s="36">
        <f t="shared" si="9"/>
        <v>117.68</v>
      </c>
      <c r="CF6" s="36">
        <f t="shared" si="9"/>
        <v>169.62</v>
      </c>
      <c r="CG6" s="36">
        <f t="shared" si="9"/>
        <v>171.78</v>
      </c>
      <c r="CH6" s="36">
        <f t="shared" si="9"/>
        <v>162.59</v>
      </c>
      <c r="CI6" s="36">
        <f t="shared" si="9"/>
        <v>162.15</v>
      </c>
      <c r="CJ6" s="36">
        <f t="shared" si="9"/>
        <v>162.24</v>
      </c>
      <c r="CK6" s="35" t="str">
        <f>IF(CK7="","",IF(CK7="-","【-】","【"&amp;SUBSTITUTE(TEXT(CK7,"#,##0.00"),"-","△")&amp;"】"))</f>
        <v>【163.27】</v>
      </c>
      <c r="CL6" s="36">
        <f>IF(CL7="",NA(),CL7)</f>
        <v>61.37</v>
      </c>
      <c r="CM6" s="36">
        <f t="shared" ref="CM6:CU6" si="10">IF(CM7="",NA(),CM7)</f>
        <v>61.97</v>
      </c>
      <c r="CN6" s="36">
        <f t="shared" si="10"/>
        <v>64.72</v>
      </c>
      <c r="CO6" s="36">
        <f t="shared" si="10"/>
        <v>62.76</v>
      </c>
      <c r="CP6" s="36">
        <f t="shared" si="10"/>
        <v>60.67</v>
      </c>
      <c r="CQ6" s="36">
        <f t="shared" si="10"/>
        <v>59.88</v>
      </c>
      <c r="CR6" s="36">
        <f t="shared" si="10"/>
        <v>59.68</v>
      </c>
      <c r="CS6" s="36">
        <f t="shared" si="10"/>
        <v>59.17</v>
      </c>
      <c r="CT6" s="36">
        <f t="shared" si="10"/>
        <v>59.34</v>
      </c>
      <c r="CU6" s="36">
        <f t="shared" si="10"/>
        <v>59.11</v>
      </c>
      <c r="CV6" s="35" t="str">
        <f>IF(CV7="","",IF(CV7="-","【-】","【"&amp;SUBSTITUTE(TEXT(CV7,"#,##0.00"),"-","△")&amp;"】"))</f>
        <v>【59.94】</v>
      </c>
      <c r="CW6" s="36">
        <f>IF(CW7="",NA(),CW7)</f>
        <v>78.58</v>
      </c>
      <c r="CX6" s="36">
        <f t="shared" ref="CX6:DF6" si="11">IF(CX7="",NA(),CX7)</f>
        <v>78.62</v>
      </c>
      <c r="CY6" s="36">
        <f t="shared" si="11"/>
        <v>78.56</v>
      </c>
      <c r="CZ6" s="36">
        <f t="shared" si="11"/>
        <v>78.53</v>
      </c>
      <c r="DA6" s="36">
        <f t="shared" si="11"/>
        <v>78.64</v>
      </c>
      <c r="DB6" s="36">
        <f t="shared" si="11"/>
        <v>87.65</v>
      </c>
      <c r="DC6" s="36">
        <f t="shared" si="11"/>
        <v>87.63</v>
      </c>
      <c r="DD6" s="36">
        <f t="shared" si="11"/>
        <v>87.6</v>
      </c>
      <c r="DE6" s="36">
        <f t="shared" si="11"/>
        <v>87.74</v>
      </c>
      <c r="DF6" s="36">
        <f t="shared" si="11"/>
        <v>87.91</v>
      </c>
      <c r="DG6" s="35" t="str">
        <f>IF(DG7="","",IF(DG7="-","【-】","【"&amp;SUBSTITUTE(TEXT(DG7,"#,##0.00"),"-","△")&amp;"】"))</f>
        <v>【90.22】</v>
      </c>
      <c r="DH6" s="36">
        <f>IF(DH7="",NA(),DH7)</f>
        <v>38.119999999999997</v>
      </c>
      <c r="DI6" s="36">
        <f t="shared" ref="DI6:DQ6" si="12">IF(DI7="",NA(),DI7)</f>
        <v>39.130000000000003</v>
      </c>
      <c r="DJ6" s="36">
        <f t="shared" si="12"/>
        <v>41.52</v>
      </c>
      <c r="DK6" s="36">
        <f t="shared" si="12"/>
        <v>42.53</v>
      </c>
      <c r="DL6" s="36">
        <f t="shared" si="12"/>
        <v>43.69</v>
      </c>
      <c r="DM6" s="36">
        <f t="shared" si="12"/>
        <v>38.69</v>
      </c>
      <c r="DN6" s="36">
        <f t="shared" si="12"/>
        <v>39.65</v>
      </c>
      <c r="DO6" s="36">
        <f t="shared" si="12"/>
        <v>45.25</v>
      </c>
      <c r="DP6" s="36">
        <f t="shared" si="12"/>
        <v>46.27</v>
      </c>
      <c r="DQ6" s="36">
        <f t="shared" si="12"/>
        <v>46.88</v>
      </c>
      <c r="DR6" s="35" t="str">
        <f>IF(DR7="","",IF(DR7="-","【-】","【"&amp;SUBSTITUTE(TEXT(DR7,"#,##0.00"),"-","△")&amp;"】"))</f>
        <v>【47.91】</v>
      </c>
      <c r="DS6" s="36">
        <f>IF(DS7="",NA(),DS7)</f>
        <v>7.75</v>
      </c>
      <c r="DT6" s="36">
        <f t="shared" ref="DT6:EB6" si="13">IF(DT7="",NA(),DT7)</f>
        <v>7.44</v>
      </c>
      <c r="DU6" s="36">
        <f t="shared" si="13"/>
        <v>7.83</v>
      </c>
      <c r="DV6" s="36">
        <f t="shared" si="13"/>
        <v>7.85</v>
      </c>
      <c r="DW6" s="36">
        <f t="shared" si="13"/>
        <v>8.39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0.34</v>
      </c>
      <c r="EE6" s="36">
        <f t="shared" ref="EE6:EM6" si="14">IF(EE7="",NA(),EE7)</f>
        <v>0.56000000000000005</v>
      </c>
      <c r="EF6" s="36">
        <f t="shared" si="14"/>
        <v>0.92</v>
      </c>
      <c r="EG6" s="36">
        <f t="shared" si="14"/>
        <v>0.49</v>
      </c>
      <c r="EH6" s="36">
        <f t="shared" si="14"/>
        <v>0.59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202142</v>
      </c>
      <c r="D7" s="38">
        <v>46</v>
      </c>
      <c r="E7" s="38">
        <v>1</v>
      </c>
      <c r="F7" s="38">
        <v>0</v>
      </c>
      <c r="G7" s="38">
        <v>1</v>
      </c>
      <c r="H7" s="38" t="s">
        <v>105</v>
      </c>
      <c r="I7" s="38" t="s">
        <v>106</v>
      </c>
      <c r="J7" s="38" t="s">
        <v>107</v>
      </c>
      <c r="K7" s="38" t="s">
        <v>108</v>
      </c>
      <c r="L7" s="38" t="s">
        <v>109</v>
      </c>
      <c r="M7" s="38"/>
      <c r="N7" s="39" t="s">
        <v>110</v>
      </c>
      <c r="O7" s="39">
        <v>92.16</v>
      </c>
      <c r="P7" s="39">
        <v>96.52</v>
      </c>
      <c r="Q7" s="39">
        <v>2538</v>
      </c>
      <c r="R7" s="39">
        <v>56101</v>
      </c>
      <c r="S7" s="39">
        <v>266.58999999999997</v>
      </c>
      <c r="T7" s="39">
        <v>210.44</v>
      </c>
      <c r="U7" s="39">
        <v>54035</v>
      </c>
      <c r="V7" s="39">
        <v>70.63</v>
      </c>
      <c r="W7" s="39">
        <v>765.04</v>
      </c>
      <c r="X7" s="39">
        <v>123.35</v>
      </c>
      <c r="Y7" s="39">
        <v>111.38</v>
      </c>
      <c r="Z7" s="39">
        <v>140.56</v>
      </c>
      <c r="AA7" s="39">
        <v>135.24</v>
      </c>
      <c r="AB7" s="39">
        <v>131.38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6103.34</v>
      </c>
      <c r="AU7" s="39">
        <v>9260.52</v>
      </c>
      <c r="AV7" s="39">
        <v>1451.77</v>
      </c>
      <c r="AW7" s="39">
        <v>1844.16</v>
      </c>
      <c r="AX7" s="39">
        <v>1374.1</v>
      </c>
      <c r="AY7" s="39">
        <v>701</v>
      </c>
      <c r="AZ7" s="39">
        <v>739.59</v>
      </c>
      <c r="BA7" s="39">
        <v>335.95</v>
      </c>
      <c r="BB7" s="39">
        <v>346.59</v>
      </c>
      <c r="BC7" s="39">
        <v>357.82</v>
      </c>
      <c r="BD7" s="39">
        <v>262.87</v>
      </c>
      <c r="BE7" s="39">
        <v>92.25</v>
      </c>
      <c r="BF7" s="39">
        <v>84.37</v>
      </c>
      <c r="BG7" s="39">
        <v>74.91</v>
      </c>
      <c r="BH7" s="39">
        <v>77.25</v>
      </c>
      <c r="BI7" s="39">
        <v>72.55</v>
      </c>
      <c r="BJ7" s="39">
        <v>330.99</v>
      </c>
      <c r="BK7" s="39">
        <v>324.08999999999997</v>
      </c>
      <c r="BL7" s="39">
        <v>319.82</v>
      </c>
      <c r="BM7" s="39">
        <v>312.02999999999997</v>
      </c>
      <c r="BN7" s="39">
        <v>307.45999999999998</v>
      </c>
      <c r="BO7" s="39">
        <v>270.87</v>
      </c>
      <c r="BP7" s="39">
        <v>117.29</v>
      </c>
      <c r="BQ7" s="39">
        <v>110.43</v>
      </c>
      <c r="BR7" s="39">
        <v>142.82</v>
      </c>
      <c r="BS7" s="39">
        <v>134.46</v>
      </c>
      <c r="BT7" s="39">
        <v>131.78</v>
      </c>
      <c r="BU7" s="39">
        <v>100.27</v>
      </c>
      <c r="BV7" s="39">
        <v>99.46</v>
      </c>
      <c r="BW7" s="39">
        <v>105.21</v>
      </c>
      <c r="BX7" s="39">
        <v>105.71</v>
      </c>
      <c r="BY7" s="39">
        <v>106.01</v>
      </c>
      <c r="BZ7" s="39">
        <v>105.59</v>
      </c>
      <c r="CA7" s="39">
        <v>131.22</v>
      </c>
      <c r="CB7" s="39">
        <v>140</v>
      </c>
      <c r="CC7" s="39">
        <v>107.52</v>
      </c>
      <c r="CD7" s="39">
        <v>114.05</v>
      </c>
      <c r="CE7" s="39">
        <v>117.68</v>
      </c>
      <c r="CF7" s="39">
        <v>169.62</v>
      </c>
      <c r="CG7" s="39">
        <v>171.78</v>
      </c>
      <c r="CH7" s="39">
        <v>162.59</v>
      </c>
      <c r="CI7" s="39">
        <v>162.15</v>
      </c>
      <c r="CJ7" s="39">
        <v>162.24</v>
      </c>
      <c r="CK7" s="39">
        <v>163.27000000000001</v>
      </c>
      <c r="CL7" s="39">
        <v>61.37</v>
      </c>
      <c r="CM7" s="39">
        <v>61.97</v>
      </c>
      <c r="CN7" s="39">
        <v>64.72</v>
      </c>
      <c r="CO7" s="39">
        <v>62.76</v>
      </c>
      <c r="CP7" s="39">
        <v>60.67</v>
      </c>
      <c r="CQ7" s="39">
        <v>59.88</v>
      </c>
      <c r="CR7" s="39">
        <v>59.68</v>
      </c>
      <c r="CS7" s="39">
        <v>59.17</v>
      </c>
      <c r="CT7" s="39">
        <v>59.34</v>
      </c>
      <c r="CU7" s="39">
        <v>59.11</v>
      </c>
      <c r="CV7" s="39">
        <v>59.94</v>
      </c>
      <c r="CW7" s="39">
        <v>78.58</v>
      </c>
      <c r="CX7" s="39">
        <v>78.62</v>
      </c>
      <c r="CY7" s="39">
        <v>78.56</v>
      </c>
      <c r="CZ7" s="39">
        <v>78.53</v>
      </c>
      <c r="DA7" s="39">
        <v>78.64</v>
      </c>
      <c r="DB7" s="39">
        <v>87.65</v>
      </c>
      <c r="DC7" s="39">
        <v>87.63</v>
      </c>
      <c r="DD7" s="39">
        <v>87.6</v>
      </c>
      <c r="DE7" s="39">
        <v>87.74</v>
      </c>
      <c r="DF7" s="39">
        <v>87.91</v>
      </c>
      <c r="DG7" s="39">
        <v>90.22</v>
      </c>
      <c r="DH7" s="39">
        <v>38.119999999999997</v>
      </c>
      <c r="DI7" s="39">
        <v>39.130000000000003</v>
      </c>
      <c r="DJ7" s="39">
        <v>41.52</v>
      </c>
      <c r="DK7" s="39">
        <v>42.53</v>
      </c>
      <c r="DL7" s="39">
        <v>43.69</v>
      </c>
      <c r="DM7" s="39">
        <v>38.69</v>
      </c>
      <c r="DN7" s="39">
        <v>39.65</v>
      </c>
      <c r="DO7" s="39">
        <v>45.25</v>
      </c>
      <c r="DP7" s="39">
        <v>46.27</v>
      </c>
      <c r="DQ7" s="39">
        <v>46.88</v>
      </c>
      <c r="DR7" s="39">
        <v>47.91</v>
      </c>
      <c r="DS7" s="39">
        <v>7.75</v>
      </c>
      <c r="DT7" s="39">
        <v>7.44</v>
      </c>
      <c r="DU7" s="39">
        <v>7.83</v>
      </c>
      <c r="DV7" s="39">
        <v>7.85</v>
      </c>
      <c r="DW7" s="39">
        <v>8.39</v>
      </c>
      <c r="DX7" s="39">
        <v>8.4</v>
      </c>
      <c r="DY7" s="39">
        <v>9.7100000000000009</v>
      </c>
      <c r="DZ7" s="39">
        <v>10.71</v>
      </c>
      <c r="EA7" s="39">
        <v>10.93</v>
      </c>
      <c r="EB7" s="39">
        <v>13.39</v>
      </c>
      <c r="EC7" s="39">
        <v>15</v>
      </c>
      <c r="ED7" s="39">
        <v>0.34</v>
      </c>
      <c r="EE7" s="39">
        <v>0.56000000000000005</v>
      </c>
      <c r="EF7" s="39">
        <v>0.92</v>
      </c>
      <c r="EG7" s="39">
        <v>0.49</v>
      </c>
      <c r="EH7" s="39">
        <v>0.59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2018-02-07T04:14:17Z</cp:lastPrinted>
  <dcterms:created xsi:type="dcterms:W3CDTF">2017-12-25T01:28:17Z</dcterms:created>
  <dcterms:modified xsi:type="dcterms:W3CDTF">2018-02-07T04:18:42Z</dcterms:modified>
  <cp:category/>
</cp:coreProperties>
</file>