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20730" windowHeight="480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AL10" i="4"/>
  <c r="AD10" i="4"/>
  <c r="W10" i="4"/>
  <c r="B10" i="4"/>
  <c r="BB8" i="4"/>
  <c r="W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<sst xmlns="http://schemas.openxmlformats.org/spreadsheetml/2006/main" count="235" uniqueCount="123">
  <si>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8"/>
  </si>
  <si>
    <t>業務名</t>
    <rPh sb="2" eb="3">
      <t>メイ</t>
    </rPh>
    <phoneticPr fontId="8"/>
  </si>
  <si>
    <t>業種名</t>
    <rPh sb="2" eb="3">
      <t>メイ</t>
    </rPh>
    <phoneticPr fontId="8"/>
  </si>
  <si>
    <t>事業名</t>
    <phoneticPr fontId="8"/>
  </si>
  <si>
    <t>類似団体区分</t>
    <rPh sb="4" eb="6">
      <t>クブン</t>
    </rPh>
    <phoneticPr fontId="8"/>
  </si>
  <si>
    <t>管理者の情報</t>
    <rPh sb="0" eb="3">
      <t>カンリシャ</t>
    </rPh>
    <rPh sb="4" eb="6">
      <t>ジョウホウ</t>
    </rPh>
    <phoneticPr fontId="8"/>
  </si>
  <si>
    <t>人口（人）</t>
    <rPh sb="0" eb="2">
      <t>ジンコウ</t>
    </rPh>
    <rPh sb="3" eb="4">
      <t>ヒト</t>
    </rPh>
    <phoneticPr fontId="8"/>
  </si>
  <si>
    <r>
      <t>面積(km</t>
    </r>
    <r>
      <rPr>
        <b/>
        <vertAlign val="superscript"/>
        <sz val="11"/>
        <color theme="1"/>
        <rFont val="ＭＳ ゴシック"/>
        <family val="3"/>
        <charset val="128"/>
      </rPr>
      <t>2</t>
    </r>
    <r>
      <rPr>
        <b/>
        <sz val="11"/>
        <color theme="1"/>
        <rFont val="ＭＳ ゴシック"/>
        <family val="3"/>
        <charset val="128"/>
      </rPr>
      <t>)</t>
    </r>
    <phoneticPr fontId="8"/>
  </si>
  <si>
    <r>
      <t>人口密度(人/km</t>
    </r>
    <r>
      <rPr>
        <b/>
        <vertAlign val="superscript"/>
        <sz val="11"/>
        <color theme="1"/>
        <rFont val="ＭＳ ゴシック"/>
        <family val="3"/>
        <charset val="128"/>
      </rPr>
      <t>2</t>
    </r>
    <r>
      <rPr>
        <b/>
        <sz val="11"/>
        <color theme="1"/>
        <rFont val="ＭＳ ゴシック"/>
        <family val="3"/>
        <charset val="128"/>
      </rPr>
      <t>)</t>
    </r>
    <phoneticPr fontId="8"/>
  </si>
  <si>
    <t>グラフ凡例</t>
    <rPh sb="3" eb="5">
      <t>ハンレイ</t>
    </rPh>
    <phoneticPr fontId="8"/>
  </si>
  <si>
    <t>■</t>
    <phoneticPr fontId="8"/>
  </si>
  <si>
    <t>当該団体値（当該値）</t>
    <rPh sb="2" eb="4">
      <t>ダンタイ</t>
    </rPh>
    <phoneticPr fontId="8"/>
  </si>
  <si>
    <t>資金不足比率(％)</t>
    <phoneticPr fontId="8"/>
  </si>
  <si>
    <t>自己資本構成比率(％)</t>
    <phoneticPr fontId="8"/>
  </si>
  <si>
    <t>普及率(％)</t>
    <phoneticPr fontId="8"/>
  </si>
  <si>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</si>
  <si>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8"/>
  </si>
  <si>
    <t>処理区域内人口(人)</t>
    <rPh sb="0" eb="2">
      <t>ショリ</t>
    </rPh>
    <rPh sb="2" eb="5">
      <t>クイキナイ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</si>
  <si>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</si>
  <si>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</si>
  <si>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t>
    <phoneticPr fontId="8"/>
  </si>
  <si>
    <t>類似団体平均値（平均値）</t>
    <phoneticPr fontId="8"/>
  </si>
  <si>
    <t>【】</t>
    <phoneticPr fontId="8"/>
  </si>
  <si>
    <t>平成28年度全国平均</t>
    <phoneticPr fontId="8"/>
  </si>
  <si>
    <t>分析欄</t>
    <rPh sb="0" eb="2">
      <t>ブンセキ</t>
    </rPh>
    <rPh sb="2" eb="3">
      <t>ラン</t>
    </rPh>
    <phoneticPr fontId="8"/>
  </si>
  <si>
    <t>1. 経営の健全性・効率性</t>
    <phoneticPr fontId="8"/>
  </si>
  <si>
    <t>1. 経営の健全性・効率性について</t>
    <phoneticPr fontId="8"/>
  </si>
  <si>
    <t>「経常損益」</t>
    <phoneticPr fontId="8"/>
  </si>
  <si>
    <t>「累積欠損」</t>
    <rPh sb="1" eb="3">
      <t>ルイセキ</t>
    </rPh>
    <rPh sb="3" eb="5">
      <t>ケッソン</t>
    </rPh>
    <phoneticPr fontId="8"/>
  </si>
  <si>
    <t>「支払能力」</t>
    <phoneticPr fontId="8"/>
  </si>
  <si>
    <t>「債務残高」</t>
    <rPh sb="1" eb="3">
      <t>サイム</t>
    </rPh>
    <rPh sb="3" eb="5">
      <t>ザンダカ</t>
    </rPh>
    <phoneticPr fontId="8"/>
  </si>
  <si>
    <t>2. 老朽化の状況について</t>
    <phoneticPr fontId="8"/>
  </si>
  <si>
    <t>「料金水準の適切性」</t>
    <rPh sb="1" eb="3">
      <t>リョウキン</t>
    </rPh>
    <rPh sb="3" eb="5">
      <t>スイジュン</t>
    </rPh>
    <rPh sb="6" eb="8">
      <t>テキセツ</t>
    </rPh>
    <rPh sb="8" eb="9">
      <t>セイ</t>
    </rPh>
    <phoneticPr fontId="8"/>
  </si>
  <si>
    <t>「費用の効率性」</t>
    <rPh sb="1" eb="3">
      <t>ヒヨウ</t>
    </rPh>
    <rPh sb="4" eb="6">
      <t>コウリツ</t>
    </rPh>
    <rPh sb="6" eb="7">
      <t>セイ</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</si>
  <si>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</si>
  <si>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</si>
  <si>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2. 老朽化の状況</t>
    <phoneticPr fontId="8"/>
  </si>
  <si>
    <t>全体総括</t>
    <rPh sb="0" eb="2">
      <t>ゼンタイ</t>
    </rPh>
    <rPh sb="2" eb="4">
      <t>ソウカツ</t>
    </rPh>
    <phoneticPr fontId="8"/>
  </si>
  <si>
    <t>「施設全体の減価償却の状況」</t>
    <rPh sb="1" eb="3">
      <t>シセツ</t>
    </rPh>
    <rPh sb="3" eb="5">
      <t>ゼンタイ</t>
    </rPh>
    <rPh sb="6" eb="8">
      <t>ゲンカ</t>
    </rPh>
    <rPh sb="8" eb="10">
      <t>ショウキャク</t>
    </rPh>
    <rPh sb="11" eb="13">
      <t>ジョウキョウ</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</si>
  <si>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</si>
  <si>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</si>
  <si>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8"/>
  </si>
  <si>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</si>
  <si>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全国平均</t>
    <rPh sb="0" eb="2">
      <t>ゼンコク</t>
    </rPh>
    <rPh sb="2" eb="4">
      <t>ヘイキン</t>
    </rPh>
    <phoneticPr fontId="8"/>
  </si>
  <si>
    <t>1①</t>
  </si>
  <si>
    <t>1②</t>
  </si>
  <si>
    <t>1③</t>
  </si>
  <si>
    <t>1④</t>
  </si>
  <si>
    <t>1⑤</t>
  </si>
  <si>
    <t>1⑥</t>
  </si>
  <si>
    <t>1⑦</t>
    <phoneticPr fontId="8"/>
  </si>
  <si>
    <t>1⑧</t>
    <phoneticPr fontId="8"/>
  </si>
  <si>
    <t>2①</t>
  </si>
  <si>
    <t>2②</t>
  </si>
  <si>
    <t>2③</t>
  </si>
  <si>
    <t>下水道事業(法適用)</t>
    <rPh sb="3" eb="5">
      <t>ジギョウ</t>
    </rPh>
    <rPh sb="6" eb="7">
      <t>ホウ</t>
    </rPh>
    <rPh sb="7" eb="9">
      <t>テキヨウ</t>
    </rPh>
    <phoneticPr fontId="8"/>
  </si>
  <si>
    <t>項番</t>
    <rPh sb="0" eb="2">
      <t>コウバン</t>
    </rPh>
    <phoneticPr fontId="8"/>
  </si>
  <si>
    <t>大項目</t>
    <rPh sb="0" eb="3">
      <t>ダイコウモク</t>
    </rPh>
    <phoneticPr fontId="8"/>
  </si>
  <si>
    <t>年度</t>
    <rPh sb="0" eb="2">
      <t>ネンド</t>
    </rPh>
    <phoneticPr fontId="8"/>
  </si>
  <si>
    <t>団体CD</t>
    <rPh sb="0" eb="2">
      <t>ダンタイ</t>
    </rPh>
    <phoneticPr fontId="8"/>
  </si>
  <si>
    <t>業務CD</t>
    <rPh sb="0" eb="2">
      <t>ギョウム</t>
    </rPh>
    <phoneticPr fontId="8"/>
  </si>
  <si>
    <t>業種CD</t>
    <rPh sb="0" eb="2">
      <t>ギョウシュ</t>
    </rPh>
    <phoneticPr fontId="8"/>
  </si>
  <si>
    <t>事業CD</t>
    <rPh sb="0" eb="2">
      <t>ジギョウ</t>
    </rPh>
    <phoneticPr fontId="8"/>
  </si>
  <si>
    <t>施設CD</t>
    <rPh sb="0" eb="2">
      <t>シセツ</t>
    </rPh>
    <phoneticPr fontId="8"/>
  </si>
  <si>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</si>
  <si>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</si>
  <si>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</si>
  <si>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</si>
  <si>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phoneticPr fontId="8"/>
  </si>
  <si>
    <t>②累積欠損金比率(％)</t>
    <phoneticPr fontId="8"/>
  </si>
  <si>
    <t>③流動比率(％)</t>
    <rPh sb="1" eb="3">
      <t>リュウドウ</t>
    </rPh>
    <rPh sb="3" eb="5">
      <t>ヒリツ</t>
    </rPh>
    <phoneticPr fontId="8"/>
  </si>
  <si>
    <t>④企業債残高対事業規模比率(％)</t>
    <phoneticPr fontId="8"/>
  </si>
  <si>
    <t>⑤経費回収率(％)</t>
    <phoneticPr fontId="8"/>
  </si>
  <si>
    <t>⑥汚水処理原価(円)</t>
    <rPh sb="1" eb="3">
      <t>オスイ</t>
    </rPh>
    <rPh sb="3" eb="5">
      <t>ショリ</t>
    </rPh>
    <rPh sb="5" eb="7">
      <t>ゲンカ</t>
    </rPh>
    <rPh sb="8" eb="9">
      <t>エン</t>
    </rPh>
    <phoneticPr fontId="8"/>
  </si>
  <si>
    <t>⑦施設利用率(％)</t>
    <rPh sb="1" eb="3">
      <t>シセツ</t>
    </rPh>
    <rPh sb="3" eb="6">
      <t>リヨウリツ</t>
    </rPh>
    <phoneticPr fontId="8"/>
  </si>
  <si>
    <t>⑧水洗化率(％)</t>
    <phoneticPr fontId="8"/>
  </si>
  <si>
    <t>①有形固定資産減価償却率(％)</t>
    <rPh sb="1" eb="3">
      <t>ユウケイ</t>
    </rPh>
    <rPh sb="3" eb="5">
      <t>コテイ</t>
    </rPh>
    <rPh sb="5" eb="7">
      <t>シサン</t>
    </rPh>
    <rPh sb="7" eb="9">
      <t>ゲンカ</t>
    </rPh>
    <rPh sb="9" eb="11">
      <t>ショウキャク</t>
    </rPh>
    <rPh sb="11" eb="12">
      <t>リツ</t>
    </rPh>
    <phoneticPr fontId="8"/>
  </si>
  <si>
    <t>②管渠老朽化率(％)</t>
    <phoneticPr fontId="8"/>
  </si>
  <si>
    <t>③管渠改善率(％)</t>
    <phoneticPr fontId="8"/>
  </si>
  <si>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</si>
  <si>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</si>
  <si>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</si>
  <si>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</si>
  <si>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</si>
  <si>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</si>
  <si>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</si>
  <si>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</si>
  <si>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</si>
  <si>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</si>
  <si>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</si>
  <si>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</si>
  <si>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</si>
  <si>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</si>
  <si>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</si>
  <si>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</si>
  <si>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</si>
  <si>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</si>
  <si>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</si>
  <si>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</si>
  <si>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</si>
  <si>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</si>
  <si>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</si>
  <si>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</si>
  <si>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</si>
  <si>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</si>
  <si>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</si>
  <si>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</si>
  <si>
    <t>参照用</t>
    <rPh sb="0" eb="3">
      <t>サンショウヨウ</t>
    </rPh>
    <phoneticPr fontId="8"/>
  </si>
  <si>
    <t>長野県　佐久市</t>
  </si>
  <si>
    <t>法適用</t>
  </si>
  <si>
    <t>下水道事業</t>
  </si>
  <si>
    <t>小規模集合排水処理</t>
  </si>
  <si>
    <t>I2</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</si>
  <si>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</si>
  <si>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</si>
  <si>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</si>
  <si>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</si>
  <si>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</si>
  <si>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</si>
  <si>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経常収支比率からも、赤字経営であることが伺える。詳細を確認してみても、世帯数が少ないため収益自体少なく、営業外収益の他会計補助金に頼っている面が見られる。施設はH11年築で新しいが、事業対象地区は市内1地区のみであるため、人口減に伴い施設利用率増は見込めず、運営体制のあり方を見直す必要がある。</t>
    <phoneticPr fontId="5"/>
  </si>
  <si>
    <t>①有形固定資産減価償却率は類似団体と比較してみても償却率は高いため、老朽化の進んでいることが推測できる。施設が老朽化することは避けられないため、法定耐用年数に合わせ、計画的な長寿命化対策が必須である。</t>
    <phoneticPr fontId="5"/>
  </si>
  <si>
    <t>自治体職員</t>
    <phoneticPr fontId="5"/>
  </si>
  <si>
    <t>収益で費用をどの程度賄えているか表す①経常収支比率は、直近のH28年度は67.61％で100％を下回っているため、この事業のみで把握すると経営難であることが伺える。1年以内に支払うべき債務に対して、支払うことができる現金等がある状況を示す。
②“営業収益に対する累積欠損金の状況を表す”累積欠損金比率が、H28年度は210.71％に増えたことにより、現状、公共を含めた下水道事業全体で小規模集合排水事業の赤字を補填しているが、将来的に対策を考える必要がある。③流動比率からも100％を大きく下回り、直近のH28年度は△11.90％のため、この事業のみで短期的な債務に対する支払能力は厳しい。料金収入に対する企業債残高の割合を示す④企業債残高対事業規模比率は、3,594.57％で、経営負担の大きいことが伺える。使用料で回収すべき経費を、どの程度使用料で賄えているか示す⑤経費回収率についてもH28年度は50.39％で100％を下回り、経営難が伺える。有収水量1㎥あたりの汚水処理に要した費用を示す⑥汚水処理原価は、H28年度が502.36円で、他事業と比べても高く、経営負担の大きいことが伺える。計画処理戸数17戸の処理施設のため、1戸あたりの有収水量が何かしらの原因で増えると、H27年度からH28年度のように⑦施設利用率が大幅に上がる。但し、今後大幅な世帯増が見込めない地区であることから、施設の遊休化は悪化する一方であると考えられる。⑧水洗化率に関しては事業区域が少数世帯区域のため、1件増加しただけで率は大幅に上がる。</t>
    <rPh sb="59" eb="61">
      <t>ジギョウ</t>
    </rPh>
    <rPh sb="64" eb="66">
      <t>ハアク</t>
    </rPh>
    <rPh sb="123" eb="125">
      <t>エイギョウ</t>
    </rPh>
    <rPh sb="125" eb="127">
      <t>シュウエキ</t>
    </rPh>
    <rPh sb="128" eb="129">
      <t>タイ</t>
    </rPh>
    <rPh sb="131" eb="133">
      <t>ルイセキ</t>
    </rPh>
    <rPh sb="133" eb="136">
      <t>ケッソンキン</t>
    </rPh>
    <rPh sb="137" eb="139">
      <t>ジョウキョウ</t>
    </rPh>
    <rPh sb="140" eb="141">
      <t>アラワ</t>
    </rPh>
    <rPh sb="143" eb="145">
      <t>ルイセキ</t>
    </rPh>
    <rPh sb="145" eb="148">
      <t>ケッソンキン</t>
    </rPh>
    <rPh sb="148" eb="150">
      <t>ヒリツ</t>
    </rPh>
    <rPh sb="155" eb="157">
      <t>ネンド</t>
    </rPh>
    <rPh sb="166" eb="167">
      <t>フ</t>
    </rPh>
    <rPh sb="175" eb="177">
      <t>ゲンジョウ</t>
    </rPh>
    <rPh sb="178" eb="180">
      <t>コウキョウ</t>
    </rPh>
    <rPh sb="181" eb="182">
      <t>フク</t>
    </rPh>
    <rPh sb="184" eb="187">
      <t>ゲスイドウ</t>
    </rPh>
    <rPh sb="187" eb="189">
      <t>ジギョウ</t>
    </rPh>
    <rPh sb="189" eb="191">
      <t>ゼンタイ</t>
    </rPh>
    <rPh sb="192" eb="195">
      <t>ショウキボ</t>
    </rPh>
    <rPh sb="195" eb="197">
      <t>シュウゴウ</t>
    </rPh>
    <rPh sb="197" eb="199">
      <t>ハイスイ</t>
    </rPh>
    <rPh sb="199" eb="201">
      <t>ジギョウ</t>
    </rPh>
    <rPh sb="202" eb="204">
      <t>アカジ</t>
    </rPh>
    <rPh sb="205" eb="207">
      <t>ホテン</t>
    </rPh>
    <rPh sb="213" eb="216">
      <t>ショウライテキ</t>
    </rPh>
    <rPh sb="217" eb="219">
      <t>タイサク</t>
    </rPh>
    <rPh sb="220" eb="221">
      <t>カンガ</t>
    </rPh>
    <rPh sb="223" eb="225">
      <t>ヒツヨウ</t>
    </rPh>
    <rPh sb="271" eb="273">
      <t>ジギョウ</t>
    </rPh>
    <rPh sb="398" eb="400">
      <t>ネンド</t>
    </rPh>
    <rPh sb="647" eb="649">
      <t>ゾウカ</t>
    </rPh>
    <rPh sb="656" eb="658">
      <t>オオハバ</t>
    </rPh>
    <rPh sb="659" eb="660">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</si>
</sst>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6" fontId="19" fillId="0" borderId="0" applyFont="0" applyFill="0" applyBorder="0" applyAlignment="0" applyProtection="0"/>
    <xf numFmtId="0" fontId="19" fillId="0" borderId="0"/>
    <xf numFmtId="0" fontId="2" fillId="0" borderId="0">
      <alignment vertical="center"/>
    </xf>
    <xf numFmtId="0" fontId="3" fillId="0" borderId="0">
      <alignment vertical="center"/>
    </xf>
    <xf numFmtId="0" fontId="19" fillId="0" borderId="0"/>
    <xf numFmtId="0" fontId="17" fillId="0" borderId="0"/>
    <xf numFmtId="0" fontId="20" fillId="0" borderId="0">
      <alignment vertical="center"/>
    </xf>
    <xf numFmtId="0" fontId="15" fillId="0" borderId="0">
      <alignment vertical="center"/>
    </xf>
    <xf numFmtId="0" fontId="19" fillId="0" borderId="0">
      <alignment vertical="center"/>
    </xf>
    <xf numFmtId="0" fontId="19" fillId="0" borderId="0"/>
    <xf numFmtId="0" fontId="2" fillId="0" borderId="0">
      <alignment vertical="center"/>
    </xf>
    <xf numFmtId="0" fontId="17" fillId="0" borderId="0"/>
    <xf numFmtId="0" fontId="21" fillId="0" borderId="0">
      <alignment vertical="center"/>
    </xf>
    <xf numFmtId="0" fontId="22" fillId="0" borderId="0"/>
  </cellStyleXfs>
  <cellXfs count="92">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7"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7"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9" xfId="1" applyFont="1" applyBorder="1" applyAlignment="1">
      <alignment vertical="center"/>
    </xf>
    <xf numFmtId="0" fontId="6" fillId="0" borderId="6" xfId="1" applyFont="1" applyBorder="1">
      <alignment vertical="center"/>
    </xf>
    <xf numFmtId="0" fontId="6" fillId="0" borderId="0" xfId="1" applyFont="1" applyBorder="1">
      <alignment vertical="center"/>
    </xf>
    <xf numFmtId="0" fontId="6" fillId="0" borderId="7" xfId="1" applyFont="1" applyBorder="1">
      <alignment vertical="center"/>
    </xf>
    <xf numFmtId="0" fontId="15" fillId="0" borderId="0" xfId="1" applyFont="1" applyBorder="1">
      <alignment vertical="center"/>
    </xf>
    <xf numFmtId="0" fontId="16" fillId="0" borderId="0" xfId="1" applyFont="1" applyBorder="1" applyAlignment="1">
      <alignment horizontal="center" vertical="center"/>
    </xf>
    <xf numFmtId="0" fontId="6" fillId="0" borderId="8" xfId="1" applyFont="1" applyBorder="1">
      <alignment vertical="center"/>
    </xf>
    <xf numFmtId="0" fontId="6" fillId="0" borderId="1" xfId="1" applyFont="1" applyBorder="1">
      <alignment vertical="center"/>
    </xf>
    <xf numFmtId="0" fontId="6" fillId="0" borderId="9" xfId="1" applyFont="1" applyBorder="1">
      <alignment vertical="center"/>
    </xf>
    <xf numFmtId="0" fontId="4" fillId="0" borderId="0" xfId="1" applyFont="1" applyBorder="1" applyAlignment="1">
      <alignment horizontal="center" vertical="center"/>
    </xf>
    <xf numFmtId="0" fontId="17" fillId="0" borderId="0" xfId="1" applyFont="1">
      <alignment vertical="center"/>
    </xf>
    <xf numFmtId="0" fontId="18" fillId="0" borderId="0" xfId="1" applyFont="1" applyProtection="1">
      <alignment vertical="center"/>
      <protection hidden="1"/>
    </xf>
    <xf numFmtId="0" fontId="18" fillId="0" borderId="0" xfId="1" applyFont="1">
      <alignment vertical="center"/>
    </xf>
    <xf numFmtId="0" fontId="3" fillId="3" borderId="2" xfId="1" applyFill="1" applyBorder="1">
      <alignment vertical="center"/>
    </xf>
    <xf numFmtId="0" fontId="3" fillId="3" borderId="10" xfId="1" applyFill="1" applyBorder="1">
      <alignment vertical="center"/>
    </xf>
    <xf numFmtId="0" fontId="3" fillId="3" borderId="11" xfId="1" applyFill="1" applyBorder="1">
      <alignment vertical="center"/>
    </xf>
    <xf numFmtId="0" fontId="3" fillId="3" borderId="12" xfId="1" applyFill="1" applyBorder="1">
      <alignment vertical="center"/>
    </xf>
    <xf numFmtId="0" fontId="3" fillId="3" borderId="2" xfId="1" applyFill="1" applyBorder="1" applyAlignment="1">
      <alignment vertical="center" shrinkToFit="1"/>
    </xf>
    <xf numFmtId="0" fontId="3"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3" fillId="0" borderId="0" xfId="1" applyNumberFormat="1" applyAlignment="1">
      <alignment vertical="center" shrinkToFit="1"/>
    </xf>
    <xf numFmtId="0" fontId="3"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3" fillId="0" borderId="0" xfId="1" applyNumberFormat="1">
      <alignment vertical="center"/>
    </xf>
    <xf numFmtId="0" fontId="3" fillId="2" borderId="2" xfId="1" applyFill="1" applyBorder="1">
      <alignment vertical="center"/>
    </xf>
    <xf numFmtId="180" fontId="3" fillId="0" borderId="2" xfId="1" applyNumberFormat="1" applyBorder="1">
      <alignment vertical="center"/>
    </xf>
    <xf numFmtId="0" fontId="1" fillId="0" borderId="0" xfId="1" applyFont="1">
      <alignmen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0" xfId="1" applyFont="1" applyBorder="1" applyAlignment="1">
      <alignment horizontal="left" vertical="center"/>
    </xf>
    <xf numFmtId="0" fontId="14" fillId="0" borderId="7" xfId="1" applyFont="1" applyBorder="1" applyAlignment="1">
      <alignment horizontal="left" vertical="center"/>
    </xf>
    <xf numFmtId="0" fontId="6" fillId="0" borderId="6"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4" fillId="2" borderId="2" xfId="1" applyFont="1" applyFill="1" applyBorder="1" applyAlignment="1">
      <alignment horizontal="center" vertical="center" shrinkToFit="1"/>
    </xf>
    <xf numFmtId="0" fontId="13" fillId="0" borderId="6" xfId="1" applyFont="1" applyBorder="1" applyAlignment="1">
      <alignment horizontal="center" vertical="center"/>
    </xf>
    <xf numFmtId="0" fontId="13" fillId="0" borderId="0" xfId="1" applyFont="1" applyBorder="1" applyAlignment="1">
      <alignment horizontal="center" vertical="center"/>
    </xf>
    <xf numFmtId="177" fontId="6" fillId="0" borderId="2" xfId="1" applyNumberFormat="1" applyFont="1" applyBorder="1" applyAlignment="1" applyProtection="1">
      <alignment horizontal="center" vertical="center"/>
      <protection hidden="1"/>
    </xf>
    <xf numFmtId="176" fontId="6" fillId="0" borderId="2" xfId="1" applyNumberFormat="1" applyFont="1" applyBorder="1" applyAlignment="1" applyProtection="1">
      <alignment horizontal="center" vertical="center"/>
      <protection hidden="1"/>
    </xf>
    <xf numFmtId="0" fontId="4" fillId="0" borderId="8" xfId="1" applyFont="1" applyBorder="1" applyAlignment="1">
      <alignment horizontal="center" vertical="center"/>
    </xf>
    <xf numFmtId="0" fontId="4" fillId="0" borderId="1" xfId="1" applyFont="1" applyBorder="1" applyAlignment="1">
      <alignment horizontal="center" vertical="center"/>
    </xf>
    <xf numFmtId="0" fontId="11" fillId="0" borderId="6" xfId="1" applyFont="1" applyBorder="1" applyAlignment="1">
      <alignment horizontal="center" vertical="center"/>
    </xf>
    <xf numFmtId="0" fontId="11" fillId="0" borderId="0" xfId="1" applyFont="1" applyBorder="1" applyAlignment="1">
      <alignment horizontal="center" vertical="center"/>
    </xf>
    <xf numFmtId="0" fontId="6" fillId="0" borderId="2" xfId="1" applyNumberFormat="1" applyFont="1" applyBorder="1" applyAlignment="1" applyProtection="1">
      <alignment horizontal="center" vertical="center"/>
      <protection hidden="1"/>
    </xf>
    <xf numFmtId="0" fontId="6" fillId="0" borderId="2" xfId="1" applyNumberFormat="1" applyFont="1" applyBorder="1" applyAlignment="1" applyProtection="1">
      <alignment horizontal="center" vertical="center"/>
      <protection locked="0"/>
    </xf>
    <xf numFmtId="0" fontId="7" fillId="0" borderId="0" xfId="1" applyFont="1" applyAlignment="1">
      <alignment horizontal="center" vertical="center"/>
    </xf>
    <xf numFmtId="49" fontId="4" fillId="0" borderId="1" xfId="1" applyNumberFormat="1" applyFont="1" applyBorder="1" applyAlignment="1" applyProtection="1">
      <alignment horizontal="left" vertical="center"/>
      <protection hidden="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5" xfId="1" applyFill="1" applyBorder="1" applyAlignment="1">
      <alignment horizontal="center" vertical="center"/>
    </xf>
    <xf numFmtId="0" fontId="3" fillId="3" borderId="8" xfId="1" applyFill="1" applyBorder="1" applyAlignment="1">
      <alignment horizontal="center" vertical="center"/>
    </xf>
    <xf numFmtId="0" fontId="3" fillId="3" borderId="1" xfId="1" applyFill="1" applyBorder="1" applyAlignment="1">
      <alignment horizontal="center" vertical="center"/>
    </xf>
    <xf numFmtId="0" fontId="3" fillId="3" borderId="9" xfId="1" applyFill="1" applyBorder="1" applyAlignment="1">
      <alignment horizontal="center" vertical="center"/>
    </xf>
    <xf numFmtId="0" fontId="3" fillId="3" borderId="2" xfId="1" applyFill="1" applyBorder="1" applyAlignment="1">
      <alignment horizontal="center" vertical="center" wrapText="1"/>
    </xf>
    <xf numFmtId="0" fontId="17" fillId="0" borderId="6"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7" xfId="1" applyFont="1" applyBorder="1" applyAlignment="1" applyProtection="1">
      <alignment horizontal="left" vertical="top" wrapText="1"/>
      <protection locked="0"/>
    </xf>
    <xf numFmtId="0" fontId="17" fillId="0" borderId="8"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973184"/>
        <c:axId val="789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ser>
        <c:dLbls>
          <c:showLegendKey val="0"/>
          <c:showVal val="0"/>
          <c:showCatName val="0"/>
          <c:showSerName val="0"/>
          <c:showPercent val="0"/>
          <c:showBubbleSize val="0"/>
        </c:dLbls>
        <c:marker val="1"/>
        <c:smooth val="0"/>
        <c:axId val="78973184"/>
        <c:axId val="78987648"/>
      </c:lineChart>
      <c:dateAx>
        <c:axId val="78973184"/>
        <c:scaling>
          <c:orientation val="minMax"/>
        </c:scaling>
        <c:delete val="1"/>
        <c:axPos val="b"/>
        <c:numFmt formatCode="ge" sourceLinked="1"/>
        <c:majorTickMark val="none"/>
        <c:minorTickMark val="none"/>
        <c:tickLblPos val="none"/>
        <c:crossAx val="78987648"/>
        <c:crosses val="autoZero"/>
        <c:auto val="1"/>
        <c:lblOffset val="100"/>
        <c:baseTimeUnit val="years"/>
      </c:dateAx>
      <c:valAx>
        <c:axId val="789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731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35.71</c:v>
                </c:pt>
                <c:pt idx="1">
                  <c:v>57.14</c:v>
                </c:pt>
                <c:pt idx="2">
                  <c:v>57.14</c:v>
                </c:pt>
                <c:pt idx="3">
                  <c:v>71.430000000000007</c:v>
                </c:pt>
                <c:pt idx="4">
                  <c:v>100</c:v>
                </c:pt>
              </c:numCache>
            </c:numRef>
          </c:val>
        </c:ser>
        <c:dLbls>
          <c:showLegendKey val="0"/>
          <c:showVal val="0"/>
          <c:showCatName val="0"/>
          <c:showSerName val="0"/>
          <c:showPercent val="0"/>
          <c:showBubbleSize val="0"/>
        </c:dLbls>
        <c:gapWidth val="150"/>
        <c:axId val="91105920"/>
        <c:axId val="911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37.950000000000003</c:v>
                </c:pt>
                <c:pt idx="3">
                  <c:v>34.92</c:v>
                </c:pt>
                <c:pt idx="4">
                  <c:v>36.44</c:v>
                </c:pt>
              </c:numCache>
            </c:numRef>
          </c:val>
          <c:smooth val="0"/>
        </c:ser>
        <c:dLbls>
          <c:showLegendKey val="0"/>
          <c:showVal val="0"/>
          <c:showCatName val="0"/>
          <c:showSerName val="0"/>
          <c:showPercent val="0"/>
          <c:showBubbleSize val="0"/>
        </c:dLbls>
        <c:marker val="1"/>
        <c:smooth val="0"/>
        <c:axId val="91105920"/>
        <c:axId val="91132672"/>
      </c:lineChart>
      <c:dateAx>
        <c:axId val="91105920"/>
        <c:scaling>
          <c:orientation val="minMax"/>
        </c:scaling>
        <c:delete val="1"/>
        <c:axPos val="b"/>
        <c:numFmt formatCode="ge" sourceLinked="1"/>
        <c:majorTickMark val="none"/>
        <c:minorTickMark val="none"/>
        <c:tickLblPos val="none"/>
        <c:crossAx val="91132672"/>
        <c:crosses val="autoZero"/>
        <c:auto val="1"/>
        <c:lblOffset val="100"/>
        <c:baseTimeUnit val="years"/>
      </c:dateAx>
      <c:valAx>
        <c:axId val="911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98.04</c:v>
                </c:pt>
                <c:pt idx="1">
                  <c:v>98</c:v>
                </c:pt>
                <c:pt idx="2">
                  <c:v>100</c:v>
                </c:pt>
                <c:pt idx="3">
                  <c:v>86.21</c:v>
                </c:pt>
                <c:pt idx="4">
                  <c:v>100</c:v>
                </c:pt>
              </c:numCache>
            </c:numRef>
          </c:val>
        </c:ser>
        <c:dLbls>
          <c:showLegendKey val="0"/>
          <c:showVal val="0"/>
          <c:showCatName val="0"/>
          <c:showSerName val="0"/>
          <c:showPercent val="0"/>
          <c:showBubbleSize val="0"/>
        </c:dLbls>
        <c:gapWidth val="150"/>
        <c:axId val="91166976"/>
        <c:axId val="911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88.2</c:v>
                </c:pt>
                <c:pt idx="3">
                  <c:v>88.64</c:v>
                </c:pt>
                <c:pt idx="4">
                  <c:v>89.93</c:v>
                </c:pt>
              </c:numCache>
            </c:numRef>
          </c:val>
          <c:smooth val="0"/>
        </c:ser>
        <c:dLbls>
          <c:showLegendKey val="0"/>
          <c:showVal val="0"/>
          <c:showCatName val="0"/>
          <c:showSerName val="0"/>
          <c:showPercent val="0"/>
          <c:showBubbleSize val="0"/>
        </c:dLbls>
        <c:marker val="1"/>
        <c:smooth val="0"/>
        <c:axId val="91166976"/>
        <c:axId val="91169152"/>
      </c:lineChart>
      <c:dateAx>
        <c:axId val="91166976"/>
        <c:scaling>
          <c:orientation val="minMax"/>
        </c:scaling>
        <c:delete val="1"/>
        <c:axPos val="b"/>
        <c:numFmt formatCode="ge" sourceLinked="1"/>
        <c:majorTickMark val="none"/>
        <c:minorTickMark val="none"/>
        <c:tickLblPos val="none"/>
        <c:crossAx val="91169152"/>
        <c:crosses val="autoZero"/>
        <c:auto val="1"/>
        <c:lblOffset val="100"/>
        <c:baseTimeUnit val="years"/>
      </c:dateAx>
      <c:valAx>
        <c:axId val="91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103.91</c:v>
                </c:pt>
                <c:pt idx="2">
                  <c:v>127.65</c:v>
                </c:pt>
                <c:pt idx="3">
                  <c:v>62.25</c:v>
                </c:pt>
                <c:pt idx="4">
                  <c:v>67.61</c:v>
                </c:pt>
              </c:numCache>
            </c:numRef>
          </c:val>
        </c:ser>
        <c:dLbls>
          <c:showLegendKey val="0"/>
          <c:showVal val="0"/>
          <c:showCatName val="0"/>
          <c:showSerName val="0"/>
          <c:showPercent val="0"/>
          <c:showBubbleSize val="0"/>
        </c:dLbls>
        <c:gapWidth val="150"/>
        <c:axId val="79017856"/>
        <c:axId val="790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78.53</c:v>
                </c:pt>
                <c:pt idx="1">
                  <c:v>95.45</c:v>
                </c:pt>
                <c:pt idx="2">
                  <c:v>105.88</c:v>
                </c:pt>
                <c:pt idx="3">
                  <c:v>94.85</c:v>
                </c:pt>
                <c:pt idx="4">
                  <c:v>96.1</c:v>
                </c:pt>
              </c:numCache>
            </c:numRef>
          </c:val>
          <c:smooth val="0"/>
        </c:ser>
        <c:dLbls>
          <c:showLegendKey val="0"/>
          <c:showVal val="0"/>
          <c:showCatName val="0"/>
          <c:showSerName val="0"/>
          <c:showPercent val="0"/>
          <c:showBubbleSize val="0"/>
        </c:dLbls>
        <c:marker val="1"/>
        <c:smooth val="0"/>
        <c:axId val="79017856"/>
        <c:axId val="79024128"/>
      </c:lineChart>
      <c:dateAx>
        <c:axId val="79017856"/>
        <c:scaling>
          <c:orientation val="minMax"/>
        </c:scaling>
        <c:delete val="1"/>
        <c:axPos val="b"/>
        <c:numFmt formatCode="ge" sourceLinked="1"/>
        <c:majorTickMark val="none"/>
        <c:minorTickMark val="none"/>
        <c:tickLblPos val="none"/>
        <c:crossAx val="79024128"/>
        <c:crosses val="autoZero"/>
        <c:auto val="1"/>
        <c:lblOffset val="100"/>
        <c:baseTimeUnit val="years"/>
      </c:dateAx>
      <c:valAx>
        <c:axId val="79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29.48</c:v>
                </c:pt>
                <c:pt idx="1">
                  <c:v>31.75</c:v>
                </c:pt>
                <c:pt idx="2">
                  <c:v>34.020000000000003</c:v>
                </c:pt>
                <c:pt idx="3">
                  <c:v>36.15</c:v>
                </c:pt>
                <c:pt idx="4">
                  <c:v>38.409999999999997</c:v>
                </c:pt>
              </c:numCache>
            </c:numRef>
          </c:val>
        </c:ser>
        <c:dLbls>
          <c:showLegendKey val="0"/>
          <c:showVal val="0"/>
          <c:showCatName val="0"/>
          <c:showSerName val="0"/>
          <c:showPercent val="0"/>
          <c:showBubbleSize val="0"/>
        </c:dLbls>
        <c:gapWidth val="150"/>
        <c:axId val="89286144"/>
        <c:axId val="892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21.93</c:v>
                </c:pt>
                <c:pt idx="1">
                  <c:v>23.22</c:v>
                </c:pt>
                <c:pt idx="2">
                  <c:v>27.64</c:v>
                </c:pt>
                <c:pt idx="3">
                  <c:v>33.58</c:v>
                </c:pt>
                <c:pt idx="4">
                  <c:v>32.36</c:v>
                </c:pt>
              </c:numCache>
            </c:numRef>
          </c:val>
          <c:smooth val="0"/>
        </c:ser>
        <c:dLbls>
          <c:showLegendKey val="0"/>
          <c:showVal val="0"/>
          <c:showCatName val="0"/>
          <c:showSerName val="0"/>
          <c:showPercent val="0"/>
          <c:showBubbleSize val="0"/>
        </c:dLbls>
        <c:marker val="1"/>
        <c:smooth val="0"/>
        <c:axId val="89286144"/>
        <c:axId val="89288064"/>
      </c:lineChart>
      <c:dateAx>
        <c:axId val="89286144"/>
        <c:scaling>
          <c:orientation val="minMax"/>
        </c:scaling>
        <c:delete val="1"/>
        <c:axPos val="b"/>
        <c:numFmt formatCode="ge" sourceLinked="1"/>
        <c:majorTickMark val="none"/>
        <c:minorTickMark val="none"/>
        <c:tickLblPos val="none"/>
        <c:crossAx val="89288064"/>
        <c:crosses val="autoZero"/>
        <c:auto val="1"/>
        <c:lblOffset val="100"/>
        <c:baseTimeUnit val="years"/>
      </c:dateAx>
      <c:valAx>
        <c:axId val="892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322624"/>
        <c:axId val="893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322624"/>
        <c:axId val="89324544"/>
      </c:lineChart>
      <c:dateAx>
        <c:axId val="89322624"/>
        <c:scaling>
          <c:orientation val="minMax"/>
        </c:scaling>
        <c:delete val="1"/>
        <c:axPos val="b"/>
        <c:numFmt formatCode="ge" sourceLinked="1"/>
        <c:majorTickMark val="none"/>
        <c:minorTickMark val="none"/>
        <c:tickLblPos val="none"/>
        <c:crossAx val="89324544"/>
        <c:crosses val="autoZero"/>
        <c:auto val="1"/>
        <c:lblOffset val="100"/>
        <c:baseTimeUnit val="years"/>
      </c:dateAx>
      <c:valAx>
        <c:axId val="893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quot;-&quot;">
                  <c:v>46.01</c:v>
                </c:pt>
                <c:pt idx="4" formatCode="#,##0.00;&quot;△&quot;#,##0.00;&quot;-&quot;">
                  <c:v>210.71</c:v>
                </c:pt>
              </c:numCache>
            </c:numRef>
          </c:val>
        </c:ser>
        <c:dLbls>
          <c:showLegendKey val="0"/>
          <c:showVal val="0"/>
          <c:showCatName val="0"/>
          <c:showSerName val="0"/>
          <c:showPercent val="0"/>
          <c:showBubbleSize val="0"/>
        </c:dLbls>
        <c:gapWidth val="150"/>
        <c:axId val="90622976"/>
        <c:axId val="906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1745.7</c:v>
                </c:pt>
                <c:pt idx="1">
                  <c:v>1930.37</c:v>
                </c:pt>
                <c:pt idx="2">
                  <c:v>933.68</c:v>
                </c:pt>
                <c:pt idx="3">
                  <c:v>1033.78</c:v>
                </c:pt>
                <c:pt idx="4">
                  <c:v>929.29</c:v>
                </c:pt>
              </c:numCache>
            </c:numRef>
          </c:val>
          <c:smooth val="0"/>
        </c:ser>
        <c:dLbls>
          <c:showLegendKey val="0"/>
          <c:showVal val="0"/>
          <c:showCatName val="0"/>
          <c:showSerName val="0"/>
          <c:showPercent val="0"/>
          <c:showBubbleSize val="0"/>
        </c:dLbls>
        <c:marker val="1"/>
        <c:smooth val="0"/>
        <c:axId val="90622976"/>
        <c:axId val="90625152"/>
      </c:lineChart>
      <c:dateAx>
        <c:axId val="90622976"/>
        <c:scaling>
          <c:orientation val="minMax"/>
        </c:scaling>
        <c:delete val="1"/>
        <c:axPos val="b"/>
        <c:numFmt formatCode="ge" sourceLinked="1"/>
        <c:majorTickMark val="none"/>
        <c:minorTickMark val="none"/>
        <c:tickLblPos val="none"/>
        <c:crossAx val="90625152"/>
        <c:crosses val="autoZero"/>
        <c:auto val="1"/>
        <c:lblOffset val="100"/>
        <c:baseTimeUnit val="years"/>
      </c:dateAx>
      <c:valAx>
        <c:axId val="906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697.3</c:v>
                </c:pt>
                <c:pt idx="1">
                  <c:v>808</c:v>
                </c:pt>
                <c:pt idx="2">
                  <c:v>7.53</c:v>
                </c:pt>
                <c:pt idx="3">
                  <c:v>-8.81</c:v>
                </c:pt>
                <c:pt idx="4">
                  <c:v>-11.9</c:v>
                </c:pt>
              </c:numCache>
            </c:numRef>
          </c:val>
        </c:ser>
        <c:dLbls>
          <c:showLegendKey val="0"/>
          <c:showVal val="0"/>
          <c:showCatName val="0"/>
          <c:showSerName val="0"/>
          <c:showPercent val="0"/>
          <c:showBubbleSize val="0"/>
        </c:dLbls>
        <c:gapWidth val="150"/>
        <c:axId val="90655360"/>
        <c:axId val="906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797.64</c:v>
                </c:pt>
                <c:pt idx="1">
                  <c:v>1720.7</c:v>
                </c:pt>
                <c:pt idx="2">
                  <c:v>135.62</c:v>
                </c:pt>
                <c:pt idx="3">
                  <c:v>133.78</c:v>
                </c:pt>
                <c:pt idx="4">
                  <c:v>216.89</c:v>
                </c:pt>
              </c:numCache>
            </c:numRef>
          </c:val>
          <c:smooth val="0"/>
        </c:ser>
        <c:dLbls>
          <c:showLegendKey val="0"/>
          <c:showVal val="0"/>
          <c:showCatName val="0"/>
          <c:showSerName val="0"/>
          <c:showPercent val="0"/>
          <c:showBubbleSize val="0"/>
        </c:dLbls>
        <c:marker val="1"/>
        <c:smooth val="0"/>
        <c:axId val="90655360"/>
        <c:axId val="90665728"/>
      </c:lineChart>
      <c:dateAx>
        <c:axId val="90655360"/>
        <c:scaling>
          <c:orientation val="minMax"/>
        </c:scaling>
        <c:delete val="1"/>
        <c:axPos val="b"/>
        <c:numFmt formatCode="ge" sourceLinked="1"/>
        <c:majorTickMark val="none"/>
        <c:minorTickMark val="none"/>
        <c:tickLblPos val="none"/>
        <c:crossAx val="90665728"/>
        <c:crosses val="autoZero"/>
        <c:auto val="1"/>
        <c:lblOffset val="100"/>
        <c:baseTimeUnit val="years"/>
      </c:dateAx>
      <c:valAx>
        <c:axId val="906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4342.17</c:v>
                </c:pt>
                <c:pt idx="1">
                  <c:v>4207.1899999999996</c:v>
                </c:pt>
                <c:pt idx="2">
                  <c:v>3356.51</c:v>
                </c:pt>
                <c:pt idx="3">
                  <c:v>4750.38</c:v>
                </c:pt>
                <c:pt idx="4">
                  <c:v>3594.57</c:v>
                </c:pt>
              </c:numCache>
            </c:numRef>
          </c:val>
        </c:ser>
        <c:dLbls>
          <c:showLegendKey val="0"/>
          <c:showVal val="0"/>
          <c:showCatName val="0"/>
          <c:showSerName val="0"/>
          <c:showPercent val="0"/>
          <c:showBubbleSize val="0"/>
        </c:dLbls>
        <c:gapWidth val="150"/>
        <c:axId val="90685824"/>
        <c:axId val="906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2585.83</c:v>
                </c:pt>
                <c:pt idx="3">
                  <c:v>2464.06</c:v>
                </c:pt>
                <c:pt idx="4">
                  <c:v>1914.94</c:v>
                </c:pt>
              </c:numCache>
            </c:numRef>
          </c:val>
          <c:smooth val="0"/>
        </c:ser>
        <c:dLbls>
          <c:showLegendKey val="0"/>
          <c:showVal val="0"/>
          <c:showCatName val="0"/>
          <c:showSerName val="0"/>
          <c:showPercent val="0"/>
          <c:showBubbleSize val="0"/>
        </c:dLbls>
        <c:marker val="1"/>
        <c:smooth val="0"/>
        <c:axId val="90685824"/>
        <c:axId val="90687744"/>
      </c:lineChart>
      <c:dateAx>
        <c:axId val="90685824"/>
        <c:scaling>
          <c:orientation val="minMax"/>
        </c:scaling>
        <c:delete val="1"/>
        <c:axPos val="b"/>
        <c:numFmt formatCode="ge" sourceLinked="1"/>
        <c:majorTickMark val="none"/>
        <c:minorTickMark val="none"/>
        <c:tickLblPos val="none"/>
        <c:crossAx val="90687744"/>
        <c:crosses val="autoZero"/>
        <c:auto val="1"/>
        <c:lblOffset val="100"/>
        <c:baseTimeUnit val="years"/>
      </c:dateAx>
      <c:valAx>
        <c:axId val="906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270.54000000000002</c:v>
                </c:pt>
                <c:pt idx="1">
                  <c:v>131.72</c:v>
                </c:pt>
                <c:pt idx="2">
                  <c:v>-41.87</c:v>
                </c:pt>
                <c:pt idx="3">
                  <c:v>56.74</c:v>
                </c:pt>
                <c:pt idx="4">
                  <c:v>50.39</c:v>
                </c:pt>
              </c:numCache>
            </c:numRef>
          </c:val>
        </c:ser>
        <c:dLbls>
          <c:showLegendKey val="0"/>
          <c:showVal val="0"/>
          <c:showCatName val="0"/>
          <c:showSerName val="0"/>
          <c:showPercent val="0"/>
          <c:showBubbleSize val="0"/>
        </c:dLbls>
        <c:gapWidth val="150"/>
        <c:axId val="90734592"/>
        <c:axId val="907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31.45</c:v>
                </c:pt>
                <c:pt idx="3">
                  <c:v>32.909999999999997</c:v>
                </c:pt>
                <c:pt idx="4">
                  <c:v>34.020000000000003</c:v>
                </c:pt>
              </c:numCache>
            </c:numRef>
          </c:val>
          <c:smooth val="0"/>
        </c:ser>
        <c:dLbls>
          <c:showLegendKey val="0"/>
          <c:showVal val="0"/>
          <c:showCatName val="0"/>
          <c:showSerName val="0"/>
          <c:showPercent val="0"/>
          <c:showBubbleSize val="0"/>
        </c:dLbls>
        <c:marker val="1"/>
        <c:smooth val="0"/>
        <c:axId val="90734592"/>
        <c:axId val="90736512"/>
      </c:lineChart>
      <c:dateAx>
        <c:axId val="90734592"/>
        <c:scaling>
          <c:orientation val="minMax"/>
        </c:scaling>
        <c:delete val="1"/>
        <c:axPos val="b"/>
        <c:numFmt formatCode="ge" sourceLinked="1"/>
        <c:majorTickMark val="none"/>
        <c:minorTickMark val="none"/>
        <c:tickLblPos val="none"/>
        <c:crossAx val="90736512"/>
        <c:crosses val="autoZero"/>
        <c:auto val="1"/>
        <c:lblOffset val="100"/>
        <c:baseTimeUnit val="years"/>
      </c:dateAx>
      <c:valAx>
        <c:axId val="907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100.45</c:v>
                </c:pt>
                <c:pt idx="1">
                  <c:v>190.04</c:v>
                </c:pt>
                <c:pt idx="2">
                  <c:v>-620.37</c:v>
                </c:pt>
                <c:pt idx="3">
                  <c:v>467.71</c:v>
                </c:pt>
                <c:pt idx="4">
                  <c:v>502.36</c:v>
                </c:pt>
              </c:numCache>
            </c:numRef>
          </c:val>
        </c:ser>
        <c:dLbls>
          <c:showLegendKey val="0"/>
          <c:showVal val="0"/>
          <c:showCatName val="0"/>
          <c:showSerName val="0"/>
          <c:showPercent val="0"/>
          <c:showBubbleSize val="0"/>
        </c:dLbls>
        <c:gapWidth val="150"/>
        <c:axId val="90762240"/>
        <c:axId val="907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588.54999999999995</c:v>
                </c:pt>
                <c:pt idx="3">
                  <c:v>561.54</c:v>
                </c:pt>
                <c:pt idx="4">
                  <c:v>553.77</c:v>
                </c:pt>
              </c:numCache>
            </c:numRef>
          </c:val>
          <c:smooth val="0"/>
        </c:ser>
        <c:dLbls>
          <c:showLegendKey val="0"/>
          <c:showVal val="0"/>
          <c:showCatName val="0"/>
          <c:showSerName val="0"/>
          <c:showPercent val="0"/>
          <c:showBubbleSize val="0"/>
        </c:dLbls>
        <c:marker val="1"/>
        <c:smooth val="0"/>
        <c:axId val="90762240"/>
        <c:axId val="90764416"/>
      </c:lineChart>
      <c:dateAx>
        <c:axId val="90762240"/>
        <c:scaling>
          <c:orientation val="minMax"/>
        </c:scaling>
        <c:delete val="1"/>
        <c:axPos val="b"/>
        <c:numFmt formatCode="ge" sourceLinked="1"/>
        <c:majorTickMark val="none"/>
        <c:minorTickMark val="none"/>
        <c:tickLblPos val="none"/>
        <c:crossAx val="90764416"/>
        <c:crosses val="autoZero"/>
        <c:auto val="1"/>
        <c:lblOffset val="100"/>
        <c:baseTimeUnit val="years"/>
      </c:dateAx>
      <c:valAx>
        <c:axId val="907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【1,462.20】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7"/>
  <sheetViews>
    <sheetView showGridLines="0" tabSelected="1" zoomScale="125" zoomScaleNormal="125" workbookViewId="0">
      <selection activeCell="CB17" sqref="CB1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7" t="str">
        <f>データ!H6</f>
        <v>長野県　佐久市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4" t="str">
        <f>データ!I6</f>
        <v>法適用</v>
      </c>
      <c r="C8" s="74"/>
      <c r="D8" s="74"/>
      <c r="E8" s="74"/>
      <c r="F8" s="74"/>
      <c r="G8" s="74"/>
      <c r="H8" s="74"/>
      <c r="I8" s="74" t="str">
        <f>データ!J6</f>
        <v>下水道事業</v>
      </c>
      <c r="J8" s="74"/>
      <c r="K8" s="74"/>
      <c r="L8" s="74"/>
      <c r="M8" s="74"/>
      <c r="N8" s="74"/>
      <c r="O8" s="74"/>
      <c r="P8" s="74" t="str">
        <f>データ!K6</f>
        <v>小規模集合排水処理</v>
      </c>
      <c r="Q8" s="74"/>
      <c r="R8" s="74"/>
      <c r="S8" s="74"/>
      <c r="T8" s="74"/>
      <c r="U8" s="74"/>
      <c r="V8" s="74"/>
      <c r="W8" s="74" t="str">
        <f>データ!L6</f>
        <v>I2</v>
      </c>
      <c r="X8" s="74"/>
      <c r="Y8" s="74"/>
      <c r="Z8" s="74"/>
      <c r="AA8" s="74"/>
      <c r="AB8" s="74"/>
      <c r="AC8" s="74"/>
      <c r="AD8" s="75" t="s">
        <v>121</v>
      </c>
      <c r="AE8" s="75"/>
      <c r="AF8" s="75"/>
      <c r="AG8" s="75"/>
      <c r="AH8" s="75"/>
      <c r="AI8" s="75"/>
      <c r="AJ8" s="75"/>
      <c r="AK8" s="4"/>
      <c r="AL8" s="69">
        <f>データ!S6</f>
        <v>99497</v>
      </c>
      <c r="AM8" s="69"/>
      <c r="AN8" s="69"/>
      <c r="AO8" s="69"/>
      <c r="AP8" s="69"/>
      <c r="AQ8" s="69"/>
      <c r="AR8" s="69"/>
      <c r="AS8" s="69"/>
      <c r="AT8" s="68">
        <f>データ!T6</f>
        <v>423.51</v>
      </c>
      <c r="AU8" s="68"/>
      <c r="AV8" s="68"/>
      <c r="AW8" s="68"/>
      <c r="AX8" s="68"/>
      <c r="AY8" s="68"/>
      <c r="AZ8" s="68"/>
      <c r="BA8" s="68"/>
      <c r="BB8" s="68">
        <f>データ!U6</f>
        <v>234.93</v>
      </c>
      <c r="BC8" s="68"/>
      <c r="BD8" s="68"/>
      <c r="BE8" s="68"/>
      <c r="BF8" s="68"/>
      <c r="BG8" s="68"/>
      <c r="BH8" s="68"/>
      <c r="BI8" s="68"/>
      <c r="BJ8" s="4"/>
      <c r="BK8" s="4"/>
      <c r="BL8" s="72" t="s">
        <v>10</v>
      </c>
      <c r="BM8" s="73"/>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f>データ!O6</f>
        <v>39.56</v>
      </c>
      <c r="J10" s="68"/>
      <c r="K10" s="68"/>
      <c r="L10" s="68"/>
      <c r="M10" s="68"/>
      <c r="N10" s="68"/>
      <c r="O10" s="68"/>
      <c r="P10" s="68">
        <f>データ!P6</f>
        <v>0.06</v>
      </c>
      <c r="Q10" s="68"/>
      <c r="R10" s="68"/>
      <c r="S10" s="68"/>
      <c r="T10" s="68"/>
      <c r="U10" s="68"/>
      <c r="V10" s="68"/>
      <c r="W10" s="68">
        <f>データ!Q6</f>
        <v>61.38</v>
      </c>
      <c r="X10" s="68"/>
      <c r="Y10" s="68"/>
      <c r="Z10" s="68"/>
      <c r="AA10" s="68"/>
      <c r="AB10" s="68"/>
      <c r="AC10" s="68"/>
      <c r="AD10" s="69">
        <f>データ!R6</f>
        <v>4428</v>
      </c>
      <c r="AE10" s="69"/>
      <c r="AF10" s="69"/>
      <c r="AG10" s="69"/>
      <c r="AH10" s="69"/>
      <c r="AI10" s="69"/>
      <c r="AJ10" s="69"/>
      <c r="AK10" s="2"/>
      <c r="AL10" s="69">
        <f>データ!V6</f>
        <v>57</v>
      </c>
      <c r="AM10" s="69"/>
      <c r="AN10" s="69"/>
      <c r="AO10" s="69"/>
      <c r="AP10" s="69"/>
      <c r="AQ10" s="69"/>
      <c r="AR10" s="69"/>
      <c r="AS10" s="69"/>
      <c r="AT10" s="68">
        <f>データ!W6</f>
        <v>0.01</v>
      </c>
      <c r="AU10" s="68"/>
      <c r="AV10" s="68"/>
      <c r="AW10" s="68"/>
      <c r="AX10" s="68"/>
      <c r="AY10" s="68"/>
      <c r="AZ10" s="68"/>
      <c r="BA10" s="68"/>
      <c r="BB10" s="68">
        <f>データ!X6</f>
        <v>5700</v>
      </c>
      <c r="BC10" s="68"/>
      <c r="BD10" s="68"/>
      <c r="BE10" s="68"/>
      <c r="BF10" s="68"/>
      <c r="BG10" s="68"/>
      <c r="BH10" s="68"/>
      <c r="BI10" s="68"/>
      <c r="BJ10" s="2"/>
      <c r="BK10" s="2"/>
      <c r="BL10" s="70" t="s">
        <v>22</v>
      </c>
      <c r="BM10" s="7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26</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6" t="s">
        <v>122</v>
      </c>
      <c r="BM16" s="87"/>
      <c r="BN16" s="87"/>
      <c r="BO16" s="87"/>
      <c r="BP16" s="87"/>
      <c r="BQ16" s="87"/>
      <c r="BR16" s="87"/>
      <c r="BS16" s="87"/>
      <c r="BT16" s="87"/>
      <c r="BU16" s="87"/>
      <c r="BV16" s="87"/>
      <c r="BW16" s="87"/>
      <c r="BX16" s="87"/>
      <c r="BY16" s="87"/>
      <c r="BZ16" s="88"/>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6"/>
      <c r="BM17" s="87"/>
      <c r="BN17" s="87"/>
      <c r="BO17" s="87"/>
      <c r="BP17" s="87"/>
      <c r="BQ17" s="87"/>
      <c r="BR17" s="87"/>
      <c r="BS17" s="87"/>
      <c r="BT17" s="87"/>
      <c r="BU17" s="87"/>
      <c r="BV17" s="87"/>
      <c r="BW17" s="87"/>
      <c r="BX17" s="87"/>
      <c r="BY17" s="87"/>
      <c r="BZ17" s="88"/>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6"/>
      <c r="BM18" s="87"/>
      <c r="BN18" s="87"/>
      <c r="BO18" s="87"/>
      <c r="BP18" s="87"/>
      <c r="BQ18" s="87"/>
      <c r="BR18" s="87"/>
      <c r="BS18" s="87"/>
      <c r="BT18" s="87"/>
      <c r="BU18" s="87"/>
      <c r="BV18" s="87"/>
      <c r="BW18" s="87"/>
      <c r="BX18" s="87"/>
      <c r="BY18" s="87"/>
      <c r="BZ18" s="88"/>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6"/>
      <c r="BM19" s="87"/>
      <c r="BN19" s="87"/>
      <c r="BO19" s="87"/>
      <c r="BP19" s="87"/>
      <c r="BQ19" s="87"/>
      <c r="BR19" s="87"/>
      <c r="BS19" s="87"/>
      <c r="BT19" s="87"/>
      <c r="BU19" s="87"/>
      <c r="BV19" s="87"/>
      <c r="BW19" s="87"/>
      <c r="BX19" s="87"/>
      <c r="BY19" s="87"/>
      <c r="BZ19" s="88"/>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6"/>
      <c r="BM20" s="87"/>
      <c r="BN20" s="87"/>
      <c r="BO20" s="87"/>
      <c r="BP20" s="87"/>
      <c r="BQ20" s="87"/>
      <c r="BR20" s="87"/>
      <c r="BS20" s="87"/>
      <c r="BT20" s="87"/>
      <c r="BU20" s="87"/>
      <c r="BV20" s="87"/>
      <c r="BW20" s="87"/>
      <c r="BX20" s="87"/>
      <c r="BY20" s="87"/>
      <c r="BZ20" s="88"/>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6"/>
      <c r="BM21" s="87"/>
      <c r="BN21" s="87"/>
      <c r="BO21" s="87"/>
      <c r="BP21" s="87"/>
      <c r="BQ21" s="87"/>
      <c r="BR21" s="87"/>
      <c r="BS21" s="87"/>
      <c r="BT21" s="87"/>
      <c r="BU21" s="87"/>
      <c r="BV21" s="87"/>
      <c r="BW21" s="87"/>
      <c r="BX21" s="87"/>
      <c r="BY21" s="87"/>
      <c r="BZ21" s="88"/>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6"/>
      <c r="BM22" s="87"/>
      <c r="BN22" s="87"/>
      <c r="BO22" s="87"/>
      <c r="BP22" s="87"/>
      <c r="BQ22" s="87"/>
      <c r="BR22" s="87"/>
      <c r="BS22" s="87"/>
      <c r="BT22" s="87"/>
      <c r="BU22" s="87"/>
      <c r="BV22" s="87"/>
      <c r="BW22" s="87"/>
      <c r="BX22" s="87"/>
      <c r="BY22" s="87"/>
      <c r="BZ22" s="88"/>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6"/>
      <c r="BM23" s="87"/>
      <c r="BN23" s="87"/>
      <c r="BO23" s="87"/>
      <c r="BP23" s="87"/>
      <c r="BQ23" s="87"/>
      <c r="BR23" s="87"/>
      <c r="BS23" s="87"/>
      <c r="BT23" s="87"/>
      <c r="BU23" s="87"/>
      <c r="BV23" s="87"/>
      <c r="BW23" s="87"/>
      <c r="BX23" s="87"/>
      <c r="BY23" s="87"/>
      <c r="BZ23" s="88"/>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6"/>
      <c r="BM24" s="87"/>
      <c r="BN24" s="87"/>
      <c r="BO24" s="87"/>
      <c r="BP24" s="87"/>
      <c r="BQ24" s="87"/>
      <c r="BR24" s="87"/>
      <c r="BS24" s="87"/>
      <c r="BT24" s="87"/>
      <c r="BU24" s="87"/>
      <c r="BV24" s="87"/>
      <c r="BW24" s="87"/>
      <c r="BX24" s="87"/>
      <c r="BY24" s="87"/>
      <c r="BZ24" s="88"/>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6"/>
      <c r="BM25" s="87"/>
      <c r="BN25" s="87"/>
      <c r="BO25" s="87"/>
      <c r="BP25" s="87"/>
      <c r="BQ25" s="87"/>
      <c r="BR25" s="87"/>
      <c r="BS25" s="87"/>
      <c r="BT25" s="87"/>
      <c r="BU25" s="87"/>
      <c r="BV25" s="87"/>
      <c r="BW25" s="87"/>
      <c r="BX25" s="87"/>
      <c r="BY25" s="87"/>
      <c r="BZ25" s="88"/>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6"/>
      <c r="BM26" s="87"/>
      <c r="BN26" s="87"/>
      <c r="BO26" s="87"/>
      <c r="BP26" s="87"/>
      <c r="BQ26" s="87"/>
      <c r="BR26" s="87"/>
      <c r="BS26" s="87"/>
      <c r="BT26" s="87"/>
      <c r="BU26" s="87"/>
      <c r="BV26" s="87"/>
      <c r="BW26" s="87"/>
      <c r="BX26" s="87"/>
      <c r="BY26" s="87"/>
      <c r="BZ26" s="88"/>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6"/>
      <c r="BM27" s="87"/>
      <c r="BN27" s="87"/>
      <c r="BO27" s="87"/>
      <c r="BP27" s="87"/>
      <c r="BQ27" s="87"/>
      <c r="BR27" s="87"/>
      <c r="BS27" s="87"/>
      <c r="BT27" s="87"/>
      <c r="BU27" s="87"/>
      <c r="BV27" s="87"/>
      <c r="BW27" s="87"/>
      <c r="BX27" s="87"/>
      <c r="BY27" s="87"/>
      <c r="BZ27" s="88"/>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6"/>
      <c r="BM28" s="87"/>
      <c r="BN28" s="87"/>
      <c r="BO28" s="87"/>
      <c r="BP28" s="87"/>
      <c r="BQ28" s="87"/>
      <c r="BR28" s="87"/>
      <c r="BS28" s="87"/>
      <c r="BT28" s="87"/>
      <c r="BU28" s="87"/>
      <c r="BV28" s="87"/>
      <c r="BW28" s="87"/>
      <c r="BX28" s="87"/>
      <c r="BY28" s="87"/>
      <c r="BZ28" s="88"/>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6"/>
      <c r="BM29" s="87"/>
      <c r="BN29" s="87"/>
      <c r="BO29" s="87"/>
      <c r="BP29" s="87"/>
      <c r="BQ29" s="87"/>
      <c r="BR29" s="87"/>
      <c r="BS29" s="87"/>
      <c r="BT29" s="87"/>
      <c r="BU29" s="87"/>
      <c r="BV29" s="87"/>
      <c r="BW29" s="87"/>
      <c r="BX29" s="87"/>
      <c r="BY29" s="87"/>
      <c r="BZ29" s="88"/>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6"/>
      <c r="BM30" s="87"/>
      <c r="BN30" s="87"/>
      <c r="BO30" s="87"/>
      <c r="BP30" s="87"/>
      <c r="BQ30" s="87"/>
      <c r="BR30" s="87"/>
      <c r="BS30" s="87"/>
      <c r="BT30" s="87"/>
      <c r="BU30" s="87"/>
      <c r="BV30" s="87"/>
      <c r="BW30" s="87"/>
      <c r="BX30" s="87"/>
      <c r="BY30" s="87"/>
      <c r="BZ30" s="88"/>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6"/>
      <c r="BM31" s="87"/>
      <c r="BN31" s="87"/>
      <c r="BO31" s="87"/>
      <c r="BP31" s="87"/>
      <c r="BQ31" s="87"/>
      <c r="BR31" s="87"/>
      <c r="BS31" s="87"/>
      <c r="BT31" s="87"/>
      <c r="BU31" s="87"/>
      <c r="BV31" s="87"/>
      <c r="BW31" s="87"/>
      <c r="BX31" s="87"/>
      <c r="BY31" s="87"/>
      <c r="BZ31" s="88"/>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6"/>
      <c r="BM32" s="87"/>
      <c r="BN32" s="87"/>
      <c r="BO32" s="87"/>
      <c r="BP32" s="87"/>
      <c r="BQ32" s="87"/>
      <c r="BR32" s="87"/>
      <c r="BS32" s="87"/>
      <c r="BT32" s="87"/>
      <c r="BU32" s="87"/>
      <c r="BV32" s="87"/>
      <c r="BW32" s="87"/>
      <c r="BX32" s="87"/>
      <c r="BY32" s="87"/>
      <c r="BZ32" s="88"/>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6"/>
      <c r="BM33" s="87"/>
      <c r="BN33" s="87"/>
      <c r="BO33" s="87"/>
      <c r="BP33" s="87"/>
      <c r="BQ33" s="87"/>
      <c r="BR33" s="87"/>
      <c r="BS33" s="87"/>
      <c r="BT33" s="87"/>
      <c r="BU33" s="87"/>
      <c r="BV33" s="87"/>
      <c r="BW33" s="87"/>
      <c r="BX33" s="87"/>
      <c r="BY33" s="87"/>
      <c r="BZ33" s="88"/>
    </row>
    <row r="34" spans="1:78" ht="13.5" customHeight="1">
      <c r="A34" s="2"/>
      <c r="B34" s="17"/>
      <c r="C34" s="56" t="s">
        <v>27</v>
      </c>
      <c r="D34" s="56"/>
      <c r="E34" s="56"/>
      <c r="F34" s="56"/>
      <c r="G34" s="56"/>
      <c r="H34" s="56"/>
      <c r="I34" s="56"/>
      <c r="J34" s="56"/>
      <c r="K34" s="56"/>
      <c r="L34" s="56"/>
      <c r="M34" s="56"/>
      <c r="N34" s="56"/>
      <c r="O34" s="56"/>
      <c r="P34" s="56"/>
      <c r="Q34" s="20"/>
      <c r="R34" s="56" t="s">
        <v>28</v>
      </c>
      <c r="S34" s="56"/>
      <c r="T34" s="56"/>
      <c r="U34" s="56"/>
      <c r="V34" s="56"/>
      <c r="W34" s="56"/>
      <c r="X34" s="56"/>
      <c r="Y34" s="56"/>
      <c r="Z34" s="56"/>
      <c r="AA34" s="56"/>
      <c r="AB34" s="56"/>
      <c r="AC34" s="56"/>
      <c r="AD34" s="56"/>
      <c r="AE34" s="56"/>
      <c r="AF34" s="20"/>
      <c r="AG34" s="56" t="s">
        <v>29</v>
      </c>
      <c r="AH34" s="56"/>
      <c r="AI34" s="56"/>
      <c r="AJ34" s="56"/>
      <c r="AK34" s="56"/>
      <c r="AL34" s="56"/>
      <c r="AM34" s="56"/>
      <c r="AN34" s="56"/>
      <c r="AO34" s="56"/>
      <c r="AP34" s="56"/>
      <c r="AQ34" s="56"/>
      <c r="AR34" s="56"/>
      <c r="AS34" s="56"/>
      <c r="AT34" s="56"/>
      <c r="AU34" s="20"/>
      <c r="AV34" s="56" t="s">
        <v>30</v>
      </c>
      <c r="AW34" s="56"/>
      <c r="AX34" s="56"/>
      <c r="AY34" s="56"/>
      <c r="AZ34" s="56"/>
      <c r="BA34" s="56"/>
      <c r="BB34" s="56"/>
      <c r="BC34" s="56"/>
      <c r="BD34" s="56"/>
      <c r="BE34" s="56"/>
      <c r="BF34" s="56"/>
      <c r="BG34" s="56"/>
      <c r="BH34" s="56"/>
      <c r="BI34" s="56"/>
      <c r="BJ34" s="19"/>
      <c r="BK34" s="2"/>
      <c r="BL34" s="86"/>
      <c r="BM34" s="87"/>
      <c r="BN34" s="87"/>
      <c r="BO34" s="87"/>
      <c r="BP34" s="87"/>
      <c r="BQ34" s="87"/>
      <c r="BR34" s="87"/>
      <c r="BS34" s="87"/>
      <c r="BT34" s="87"/>
      <c r="BU34" s="87"/>
      <c r="BV34" s="87"/>
      <c r="BW34" s="87"/>
      <c r="BX34" s="87"/>
      <c r="BY34" s="87"/>
      <c r="BZ34" s="88"/>
    </row>
    <row r="35" spans="1:78" ht="13.5" customHeight="1">
      <c r="A35" s="2"/>
      <c r="B35" s="17"/>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86"/>
      <c r="BM35" s="87"/>
      <c r="BN35" s="87"/>
      <c r="BO35" s="87"/>
      <c r="BP35" s="87"/>
      <c r="BQ35" s="87"/>
      <c r="BR35" s="87"/>
      <c r="BS35" s="87"/>
      <c r="BT35" s="87"/>
      <c r="BU35" s="87"/>
      <c r="BV35" s="87"/>
      <c r="BW35" s="87"/>
      <c r="BX35" s="87"/>
      <c r="BY35" s="87"/>
      <c r="BZ35" s="88"/>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6"/>
      <c r="BM36" s="87"/>
      <c r="BN36" s="87"/>
      <c r="BO36" s="87"/>
      <c r="BP36" s="87"/>
      <c r="BQ36" s="87"/>
      <c r="BR36" s="87"/>
      <c r="BS36" s="87"/>
      <c r="BT36" s="87"/>
      <c r="BU36" s="87"/>
      <c r="BV36" s="87"/>
      <c r="BW36" s="87"/>
      <c r="BX36" s="87"/>
      <c r="BY36" s="87"/>
      <c r="BZ36" s="88"/>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6"/>
      <c r="BM37" s="87"/>
      <c r="BN37" s="87"/>
      <c r="BO37" s="87"/>
      <c r="BP37" s="87"/>
      <c r="BQ37" s="87"/>
      <c r="BR37" s="87"/>
      <c r="BS37" s="87"/>
      <c r="BT37" s="87"/>
      <c r="BU37" s="87"/>
      <c r="BV37" s="87"/>
      <c r="BW37" s="87"/>
      <c r="BX37" s="87"/>
      <c r="BY37" s="87"/>
      <c r="BZ37" s="88"/>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6"/>
      <c r="BM38" s="87"/>
      <c r="BN38" s="87"/>
      <c r="BO38" s="87"/>
      <c r="BP38" s="87"/>
      <c r="BQ38" s="87"/>
      <c r="BR38" s="87"/>
      <c r="BS38" s="87"/>
      <c r="BT38" s="87"/>
      <c r="BU38" s="87"/>
      <c r="BV38" s="87"/>
      <c r="BW38" s="87"/>
      <c r="BX38" s="87"/>
      <c r="BY38" s="87"/>
      <c r="BZ38" s="88"/>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6"/>
      <c r="BM39" s="87"/>
      <c r="BN39" s="87"/>
      <c r="BO39" s="87"/>
      <c r="BP39" s="87"/>
      <c r="BQ39" s="87"/>
      <c r="BR39" s="87"/>
      <c r="BS39" s="87"/>
      <c r="BT39" s="87"/>
      <c r="BU39" s="87"/>
      <c r="BV39" s="87"/>
      <c r="BW39" s="87"/>
      <c r="BX39" s="87"/>
      <c r="BY39" s="87"/>
      <c r="BZ39" s="88"/>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6"/>
      <c r="BM40" s="87"/>
      <c r="BN40" s="87"/>
      <c r="BO40" s="87"/>
      <c r="BP40" s="87"/>
      <c r="BQ40" s="87"/>
      <c r="BR40" s="87"/>
      <c r="BS40" s="87"/>
      <c r="BT40" s="87"/>
      <c r="BU40" s="87"/>
      <c r="BV40" s="87"/>
      <c r="BW40" s="87"/>
      <c r="BX40" s="87"/>
      <c r="BY40" s="87"/>
      <c r="BZ40" s="88"/>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6"/>
      <c r="BM41" s="87"/>
      <c r="BN41" s="87"/>
      <c r="BO41" s="87"/>
      <c r="BP41" s="87"/>
      <c r="BQ41" s="87"/>
      <c r="BR41" s="87"/>
      <c r="BS41" s="87"/>
      <c r="BT41" s="87"/>
      <c r="BU41" s="87"/>
      <c r="BV41" s="87"/>
      <c r="BW41" s="87"/>
      <c r="BX41" s="87"/>
      <c r="BY41" s="87"/>
      <c r="BZ41" s="88"/>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6"/>
      <c r="BM42" s="87"/>
      <c r="BN42" s="87"/>
      <c r="BO42" s="87"/>
      <c r="BP42" s="87"/>
      <c r="BQ42" s="87"/>
      <c r="BR42" s="87"/>
      <c r="BS42" s="87"/>
      <c r="BT42" s="87"/>
      <c r="BU42" s="87"/>
      <c r="BV42" s="87"/>
      <c r="BW42" s="87"/>
      <c r="BX42" s="87"/>
      <c r="BY42" s="87"/>
      <c r="BZ42" s="88"/>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6"/>
      <c r="BM43" s="87"/>
      <c r="BN43" s="87"/>
      <c r="BO43" s="87"/>
      <c r="BP43" s="87"/>
      <c r="BQ43" s="87"/>
      <c r="BR43" s="87"/>
      <c r="BS43" s="87"/>
      <c r="BT43" s="87"/>
      <c r="BU43" s="87"/>
      <c r="BV43" s="87"/>
      <c r="BW43" s="87"/>
      <c r="BX43" s="87"/>
      <c r="BY43" s="87"/>
      <c r="BZ43" s="88"/>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9"/>
      <c r="BM44" s="90"/>
      <c r="BN44" s="90"/>
      <c r="BO44" s="90"/>
      <c r="BP44" s="90"/>
      <c r="BQ44" s="90"/>
      <c r="BR44" s="90"/>
      <c r="BS44" s="90"/>
      <c r="BT44" s="90"/>
      <c r="BU44" s="90"/>
      <c r="BV44" s="90"/>
      <c r="BW44" s="90"/>
      <c r="BX44" s="90"/>
      <c r="BY44" s="90"/>
      <c r="BZ44" s="9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4" t="s">
        <v>31</v>
      </c>
      <c r="BM45" s="45"/>
      <c r="BN45" s="45"/>
      <c r="BO45" s="45"/>
      <c r="BP45" s="45"/>
      <c r="BQ45" s="45"/>
      <c r="BR45" s="45"/>
      <c r="BS45" s="45"/>
      <c r="BT45" s="45"/>
      <c r="BU45" s="45"/>
      <c r="BV45" s="45"/>
      <c r="BW45" s="45"/>
      <c r="BX45" s="45"/>
      <c r="BY45" s="45"/>
      <c r="BZ45" s="4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7"/>
      <c r="BM46" s="48"/>
      <c r="BN46" s="48"/>
      <c r="BO46" s="48"/>
      <c r="BP46" s="48"/>
      <c r="BQ46" s="48"/>
      <c r="BR46" s="48"/>
      <c r="BS46" s="48"/>
      <c r="BT46" s="48"/>
      <c r="BU46" s="48"/>
      <c r="BV46" s="48"/>
      <c r="BW46" s="48"/>
      <c r="BX46" s="48"/>
      <c r="BY46" s="48"/>
      <c r="BZ46" s="4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0" t="s">
        <v>120</v>
      </c>
      <c r="BM47" s="51"/>
      <c r="BN47" s="51"/>
      <c r="BO47" s="51"/>
      <c r="BP47" s="51"/>
      <c r="BQ47" s="51"/>
      <c r="BR47" s="51"/>
      <c r="BS47" s="51"/>
      <c r="BT47" s="51"/>
      <c r="BU47" s="51"/>
      <c r="BV47" s="51"/>
      <c r="BW47" s="51"/>
      <c r="BX47" s="51"/>
      <c r="BY47" s="51"/>
      <c r="BZ47" s="5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0"/>
      <c r="BM48" s="51"/>
      <c r="BN48" s="51"/>
      <c r="BO48" s="51"/>
      <c r="BP48" s="51"/>
      <c r="BQ48" s="51"/>
      <c r="BR48" s="51"/>
      <c r="BS48" s="51"/>
      <c r="BT48" s="51"/>
      <c r="BU48" s="51"/>
      <c r="BV48" s="51"/>
      <c r="BW48" s="51"/>
      <c r="BX48" s="51"/>
      <c r="BY48" s="51"/>
      <c r="BZ48" s="5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0"/>
      <c r="BM49" s="51"/>
      <c r="BN49" s="51"/>
      <c r="BO49" s="51"/>
      <c r="BP49" s="51"/>
      <c r="BQ49" s="51"/>
      <c r="BR49" s="51"/>
      <c r="BS49" s="51"/>
      <c r="BT49" s="51"/>
      <c r="BU49" s="51"/>
      <c r="BV49" s="51"/>
      <c r="BW49" s="51"/>
      <c r="BX49" s="51"/>
      <c r="BY49" s="51"/>
      <c r="BZ49" s="5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0"/>
      <c r="BM50" s="51"/>
      <c r="BN50" s="51"/>
      <c r="BO50" s="51"/>
      <c r="BP50" s="51"/>
      <c r="BQ50" s="51"/>
      <c r="BR50" s="51"/>
      <c r="BS50" s="51"/>
      <c r="BT50" s="51"/>
      <c r="BU50" s="51"/>
      <c r="BV50" s="51"/>
      <c r="BW50" s="51"/>
      <c r="BX50" s="51"/>
      <c r="BY50" s="51"/>
      <c r="BZ50" s="5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0"/>
      <c r="BM51" s="51"/>
      <c r="BN51" s="51"/>
      <c r="BO51" s="51"/>
      <c r="BP51" s="51"/>
      <c r="BQ51" s="51"/>
      <c r="BR51" s="51"/>
      <c r="BS51" s="51"/>
      <c r="BT51" s="51"/>
      <c r="BU51" s="51"/>
      <c r="BV51" s="51"/>
      <c r="BW51" s="51"/>
      <c r="BX51" s="51"/>
      <c r="BY51" s="51"/>
      <c r="BZ51" s="5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0"/>
      <c r="BM52" s="51"/>
      <c r="BN52" s="51"/>
      <c r="BO52" s="51"/>
      <c r="BP52" s="51"/>
      <c r="BQ52" s="51"/>
      <c r="BR52" s="51"/>
      <c r="BS52" s="51"/>
      <c r="BT52" s="51"/>
      <c r="BU52" s="51"/>
      <c r="BV52" s="51"/>
      <c r="BW52" s="51"/>
      <c r="BX52" s="51"/>
      <c r="BY52" s="51"/>
      <c r="BZ52" s="5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0"/>
      <c r="BM53" s="51"/>
      <c r="BN53" s="51"/>
      <c r="BO53" s="51"/>
      <c r="BP53" s="51"/>
      <c r="BQ53" s="51"/>
      <c r="BR53" s="51"/>
      <c r="BS53" s="51"/>
      <c r="BT53" s="51"/>
      <c r="BU53" s="51"/>
      <c r="BV53" s="51"/>
      <c r="BW53" s="51"/>
      <c r="BX53" s="51"/>
      <c r="BY53" s="51"/>
      <c r="BZ53" s="5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0"/>
      <c r="BM54" s="51"/>
      <c r="BN54" s="51"/>
      <c r="BO54" s="51"/>
      <c r="BP54" s="51"/>
      <c r="BQ54" s="51"/>
      <c r="BR54" s="51"/>
      <c r="BS54" s="51"/>
      <c r="BT54" s="51"/>
      <c r="BU54" s="51"/>
      <c r="BV54" s="51"/>
      <c r="BW54" s="51"/>
      <c r="BX54" s="51"/>
      <c r="BY54" s="51"/>
      <c r="BZ54" s="5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0"/>
      <c r="BM55" s="51"/>
      <c r="BN55" s="51"/>
      <c r="BO55" s="51"/>
      <c r="BP55" s="51"/>
      <c r="BQ55" s="51"/>
      <c r="BR55" s="51"/>
      <c r="BS55" s="51"/>
      <c r="BT55" s="51"/>
      <c r="BU55" s="51"/>
      <c r="BV55" s="51"/>
      <c r="BW55" s="51"/>
      <c r="BX55" s="51"/>
      <c r="BY55" s="51"/>
      <c r="BZ55" s="52"/>
    </row>
    <row r="56" spans="1:78" ht="13.5" customHeight="1">
      <c r="A56" s="2"/>
      <c r="B56" s="17"/>
      <c r="C56" s="56" t="s">
        <v>32</v>
      </c>
      <c r="D56" s="56"/>
      <c r="E56" s="56"/>
      <c r="F56" s="56"/>
      <c r="G56" s="56"/>
      <c r="H56" s="56"/>
      <c r="I56" s="56"/>
      <c r="J56" s="56"/>
      <c r="K56" s="56"/>
      <c r="L56" s="56"/>
      <c r="M56" s="56"/>
      <c r="N56" s="56"/>
      <c r="O56" s="56"/>
      <c r="P56" s="56"/>
      <c r="Q56" s="20"/>
      <c r="R56" s="56" t="s">
        <v>33</v>
      </c>
      <c r="S56" s="56"/>
      <c r="T56" s="56"/>
      <c r="U56" s="56"/>
      <c r="V56" s="56"/>
      <c r="W56" s="56"/>
      <c r="X56" s="56"/>
      <c r="Y56" s="56"/>
      <c r="Z56" s="56"/>
      <c r="AA56" s="56"/>
      <c r="AB56" s="56"/>
      <c r="AC56" s="56"/>
      <c r="AD56" s="56"/>
      <c r="AE56" s="56"/>
      <c r="AF56" s="20"/>
      <c r="AG56" s="56" t="s">
        <v>34</v>
      </c>
      <c r="AH56" s="56"/>
      <c r="AI56" s="56"/>
      <c r="AJ56" s="56"/>
      <c r="AK56" s="56"/>
      <c r="AL56" s="56"/>
      <c r="AM56" s="56"/>
      <c r="AN56" s="56"/>
      <c r="AO56" s="56"/>
      <c r="AP56" s="56"/>
      <c r="AQ56" s="56"/>
      <c r="AR56" s="56"/>
      <c r="AS56" s="56"/>
      <c r="AT56" s="56"/>
      <c r="AU56" s="20"/>
      <c r="AV56" s="56" t="s">
        <v>35</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7"/>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36</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0"/>
      <c r="BM62" s="51"/>
      <c r="BN62" s="51"/>
      <c r="BO62" s="51"/>
      <c r="BP62" s="51"/>
      <c r="BQ62" s="51"/>
      <c r="BR62" s="51"/>
      <c r="BS62" s="51"/>
      <c r="BT62" s="51"/>
      <c r="BU62" s="51"/>
      <c r="BV62" s="51"/>
      <c r="BW62" s="51"/>
      <c r="BX62" s="51"/>
      <c r="BY62" s="51"/>
      <c r="BZ62" s="5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3"/>
      <c r="BM63" s="54"/>
      <c r="BN63" s="54"/>
      <c r="BO63" s="54"/>
      <c r="BP63" s="54"/>
      <c r="BQ63" s="54"/>
      <c r="BR63" s="54"/>
      <c r="BS63" s="54"/>
      <c r="BT63" s="54"/>
      <c r="BU63" s="54"/>
      <c r="BV63" s="54"/>
      <c r="BW63" s="54"/>
      <c r="BX63" s="54"/>
      <c r="BY63" s="54"/>
      <c r="BZ63" s="5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4" t="s">
        <v>37</v>
      </c>
      <c r="BM64" s="45"/>
      <c r="BN64" s="45"/>
      <c r="BO64" s="45"/>
      <c r="BP64" s="45"/>
      <c r="BQ64" s="45"/>
      <c r="BR64" s="45"/>
      <c r="BS64" s="45"/>
      <c r="BT64" s="45"/>
      <c r="BU64" s="45"/>
      <c r="BV64" s="45"/>
      <c r="BW64" s="45"/>
      <c r="BX64" s="45"/>
      <c r="BY64" s="45"/>
      <c r="BZ64" s="4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7"/>
      <c r="BM65" s="48"/>
      <c r="BN65" s="48"/>
      <c r="BO65" s="48"/>
      <c r="BP65" s="48"/>
      <c r="BQ65" s="48"/>
      <c r="BR65" s="48"/>
      <c r="BS65" s="48"/>
      <c r="BT65" s="48"/>
      <c r="BU65" s="48"/>
      <c r="BV65" s="48"/>
      <c r="BW65" s="48"/>
      <c r="BX65" s="48"/>
      <c r="BY65" s="48"/>
      <c r="BZ65" s="4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50" t="s">
        <v>119</v>
      </c>
      <c r="BM66" s="51"/>
      <c r="BN66" s="51"/>
      <c r="BO66" s="51"/>
      <c r="BP66" s="51"/>
      <c r="BQ66" s="51"/>
      <c r="BR66" s="51"/>
      <c r="BS66" s="51"/>
      <c r="BT66" s="51"/>
      <c r="BU66" s="51"/>
      <c r="BV66" s="51"/>
      <c r="BW66" s="51"/>
      <c r="BX66" s="51"/>
      <c r="BY66" s="51"/>
      <c r="BZ66" s="5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0"/>
      <c r="BM67" s="51"/>
      <c r="BN67" s="51"/>
      <c r="BO67" s="51"/>
      <c r="BP67" s="51"/>
      <c r="BQ67" s="51"/>
      <c r="BR67" s="51"/>
      <c r="BS67" s="51"/>
      <c r="BT67" s="51"/>
      <c r="BU67" s="51"/>
      <c r="BV67" s="51"/>
      <c r="BW67" s="51"/>
      <c r="BX67" s="51"/>
      <c r="BY67" s="51"/>
      <c r="BZ67" s="5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0"/>
      <c r="BM68" s="51"/>
      <c r="BN68" s="51"/>
      <c r="BO68" s="51"/>
      <c r="BP68" s="51"/>
      <c r="BQ68" s="51"/>
      <c r="BR68" s="51"/>
      <c r="BS68" s="51"/>
      <c r="BT68" s="51"/>
      <c r="BU68" s="51"/>
      <c r="BV68" s="51"/>
      <c r="BW68" s="51"/>
      <c r="BX68" s="51"/>
      <c r="BY68" s="51"/>
      <c r="BZ68" s="5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0"/>
      <c r="BM69" s="51"/>
      <c r="BN69" s="51"/>
      <c r="BO69" s="51"/>
      <c r="BP69" s="51"/>
      <c r="BQ69" s="51"/>
      <c r="BR69" s="51"/>
      <c r="BS69" s="51"/>
      <c r="BT69" s="51"/>
      <c r="BU69" s="51"/>
      <c r="BV69" s="51"/>
      <c r="BW69" s="51"/>
      <c r="BX69" s="51"/>
      <c r="BY69" s="51"/>
      <c r="BZ69" s="5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0"/>
      <c r="BM70" s="51"/>
      <c r="BN70" s="51"/>
      <c r="BO70" s="51"/>
      <c r="BP70" s="51"/>
      <c r="BQ70" s="51"/>
      <c r="BR70" s="51"/>
      <c r="BS70" s="51"/>
      <c r="BT70" s="51"/>
      <c r="BU70" s="51"/>
      <c r="BV70" s="51"/>
      <c r="BW70" s="51"/>
      <c r="BX70" s="51"/>
      <c r="BY70" s="51"/>
      <c r="BZ70" s="5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0"/>
      <c r="BM71" s="51"/>
      <c r="BN71" s="51"/>
      <c r="BO71" s="51"/>
      <c r="BP71" s="51"/>
      <c r="BQ71" s="51"/>
      <c r="BR71" s="51"/>
      <c r="BS71" s="51"/>
      <c r="BT71" s="51"/>
      <c r="BU71" s="51"/>
      <c r="BV71" s="51"/>
      <c r="BW71" s="51"/>
      <c r="BX71" s="51"/>
      <c r="BY71" s="51"/>
      <c r="BZ71" s="5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0"/>
      <c r="BM72" s="51"/>
      <c r="BN72" s="51"/>
      <c r="BO72" s="51"/>
      <c r="BP72" s="51"/>
      <c r="BQ72" s="51"/>
      <c r="BR72" s="51"/>
      <c r="BS72" s="51"/>
      <c r="BT72" s="51"/>
      <c r="BU72" s="51"/>
      <c r="BV72" s="51"/>
      <c r="BW72" s="51"/>
      <c r="BX72" s="51"/>
      <c r="BY72" s="51"/>
      <c r="BZ72" s="5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0"/>
      <c r="BM73" s="51"/>
      <c r="BN73" s="51"/>
      <c r="BO73" s="51"/>
      <c r="BP73" s="51"/>
      <c r="BQ73" s="51"/>
      <c r="BR73" s="51"/>
      <c r="BS73" s="51"/>
      <c r="BT73" s="51"/>
      <c r="BU73" s="51"/>
      <c r="BV73" s="51"/>
      <c r="BW73" s="51"/>
      <c r="BX73" s="51"/>
      <c r="BY73" s="51"/>
      <c r="BZ73" s="5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0"/>
      <c r="BM74" s="51"/>
      <c r="BN74" s="51"/>
      <c r="BO74" s="51"/>
      <c r="BP74" s="51"/>
      <c r="BQ74" s="51"/>
      <c r="BR74" s="51"/>
      <c r="BS74" s="51"/>
      <c r="BT74" s="51"/>
      <c r="BU74" s="51"/>
      <c r="BV74" s="51"/>
      <c r="BW74" s="51"/>
      <c r="BX74" s="51"/>
      <c r="BY74" s="51"/>
      <c r="BZ74" s="5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0"/>
      <c r="BM75" s="51"/>
      <c r="BN75" s="51"/>
      <c r="BO75" s="51"/>
      <c r="BP75" s="51"/>
      <c r="BQ75" s="51"/>
      <c r="BR75" s="51"/>
      <c r="BS75" s="51"/>
      <c r="BT75" s="51"/>
      <c r="BU75" s="51"/>
      <c r="BV75" s="51"/>
      <c r="BW75" s="51"/>
      <c r="BX75" s="51"/>
      <c r="BY75" s="51"/>
      <c r="BZ75" s="5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0"/>
      <c r="BM76" s="51"/>
      <c r="BN76" s="51"/>
      <c r="BO76" s="51"/>
      <c r="BP76" s="51"/>
      <c r="BQ76" s="51"/>
      <c r="BR76" s="51"/>
      <c r="BS76" s="51"/>
      <c r="BT76" s="51"/>
      <c r="BU76" s="51"/>
      <c r="BV76" s="51"/>
      <c r="BW76" s="51"/>
      <c r="BX76" s="51"/>
      <c r="BY76" s="51"/>
      <c r="BZ76" s="5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0"/>
      <c r="BM77" s="51"/>
      <c r="BN77" s="51"/>
      <c r="BO77" s="51"/>
      <c r="BP77" s="51"/>
      <c r="BQ77" s="51"/>
      <c r="BR77" s="51"/>
      <c r="BS77" s="51"/>
      <c r="BT77" s="51"/>
      <c r="BU77" s="51"/>
      <c r="BV77" s="51"/>
      <c r="BW77" s="51"/>
      <c r="BX77" s="51"/>
      <c r="BY77" s="51"/>
      <c r="BZ77" s="5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0"/>
      <c r="BM78" s="51"/>
      <c r="BN78" s="51"/>
      <c r="BO78" s="51"/>
      <c r="BP78" s="51"/>
      <c r="BQ78" s="51"/>
      <c r="BR78" s="51"/>
      <c r="BS78" s="51"/>
      <c r="BT78" s="51"/>
      <c r="BU78" s="51"/>
      <c r="BV78" s="51"/>
      <c r="BW78" s="51"/>
      <c r="BX78" s="51"/>
      <c r="BY78" s="51"/>
      <c r="BZ78" s="52"/>
    </row>
    <row r="79" spans="1:78" ht="13.5" customHeight="1">
      <c r="A79" s="2"/>
      <c r="B79" s="17"/>
      <c r="C79" s="56" t="s">
        <v>38</v>
      </c>
      <c r="D79" s="56"/>
      <c r="E79" s="56"/>
      <c r="F79" s="56"/>
      <c r="G79" s="56"/>
      <c r="H79" s="56"/>
      <c r="I79" s="56"/>
      <c r="J79" s="56"/>
      <c r="K79" s="56"/>
      <c r="L79" s="56"/>
      <c r="M79" s="56"/>
      <c r="N79" s="56"/>
      <c r="O79" s="56"/>
      <c r="P79" s="56"/>
      <c r="Q79" s="56"/>
      <c r="R79" s="56"/>
      <c r="S79" s="56"/>
      <c r="T79" s="56"/>
      <c r="U79" s="20"/>
      <c r="V79" s="20"/>
      <c r="W79" s="56" t="s">
        <v>39</v>
      </c>
      <c r="X79" s="56"/>
      <c r="Y79" s="56"/>
      <c r="Z79" s="56"/>
      <c r="AA79" s="56"/>
      <c r="AB79" s="56"/>
      <c r="AC79" s="56"/>
      <c r="AD79" s="56"/>
      <c r="AE79" s="56"/>
      <c r="AF79" s="56"/>
      <c r="AG79" s="56"/>
      <c r="AH79" s="56"/>
      <c r="AI79" s="56"/>
      <c r="AJ79" s="56"/>
      <c r="AK79" s="56"/>
      <c r="AL79" s="56"/>
      <c r="AM79" s="56"/>
      <c r="AN79" s="56"/>
      <c r="AO79" s="20"/>
      <c r="AP79" s="20"/>
      <c r="AQ79" s="56" t="s">
        <v>40</v>
      </c>
      <c r="AR79" s="56"/>
      <c r="AS79" s="56"/>
      <c r="AT79" s="56"/>
      <c r="AU79" s="56"/>
      <c r="AV79" s="56"/>
      <c r="AW79" s="56"/>
      <c r="AX79" s="56"/>
      <c r="AY79" s="56"/>
      <c r="AZ79" s="56"/>
      <c r="BA79" s="56"/>
      <c r="BB79" s="56"/>
      <c r="BC79" s="56"/>
      <c r="BD79" s="56"/>
      <c r="BE79" s="56"/>
      <c r="BF79" s="56"/>
      <c r="BG79" s="56"/>
      <c r="BH79" s="56"/>
      <c r="BI79" s="18"/>
      <c r="BJ79" s="19"/>
      <c r="BK79" s="2"/>
      <c r="BL79" s="50"/>
      <c r="BM79" s="51"/>
      <c r="BN79" s="51"/>
      <c r="BO79" s="51"/>
      <c r="BP79" s="51"/>
      <c r="BQ79" s="51"/>
      <c r="BR79" s="51"/>
      <c r="BS79" s="51"/>
      <c r="BT79" s="51"/>
      <c r="BU79" s="51"/>
      <c r="BV79" s="51"/>
      <c r="BW79" s="51"/>
      <c r="BX79" s="51"/>
      <c r="BY79" s="51"/>
      <c r="BZ79" s="52"/>
    </row>
    <row r="80" spans="1:78" ht="13.5" customHeight="1">
      <c r="A80" s="2"/>
      <c r="B80" s="17"/>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18"/>
      <c r="BJ80" s="19"/>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 t="s">
        <v>41</v>
      </c>
      <c r="BL83" s="43"/>
      <c r="BM83" s="43"/>
      <c r="BN83" s="43"/>
      <c r="BO83" s="43"/>
      <c r="BP83" s="43"/>
      <c r="BQ83" s="43"/>
      <c r="BR83" s="43"/>
      <c r="BS83" s="43"/>
      <c r="BT83" s="43"/>
      <c r="BU83" s="43"/>
      <c r="BV83" s="43"/>
      <c r="BW83" s="43"/>
      <c r="BX83" s="43"/>
      <c r="BY83" s="43"/>
      <c r="BZ83" s="43"/>
    </row>
    <row r="84" spans="1:78">
      <c r="C84" s="26" t="s">
        <v>42</v>
      </c>
      <c r="BL84" s="43"/>
      <c r="BM84" s="43"/>
      <c r="BN84" s="43"/>
      <c r="BO84" s="43"/>
      <c r="BP84" s="43"/>
      <c r="BQ84" s="43"/>
      <c r="BR84" s="43"/>
      <c r="BS84" s="43"/>
      <c r="BT84" s="43"/>
      <c r="BU84" s="43"/>
      <c r="BV84" s="43"/>
      <c r="BW84" s="43"/>
      <c r="BX84" s="43"/>
      <c r="BY84" s="43"/>
      <c r="BZ84" s="43"/>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c r="BL85" s="43"/>
      <c r="BM85" s="43"/>
      <c r="BN85" s="43"/>
      <c r="BO85" s="43"/>
      <c r="BP85" s="43"/>
      <c r="BQ85" s="43"/>
      <c r="BR85" s="43"/>
      <c r="BS85" s="43"/>
      <c r="BT85" s="43"/>
      <c r="BU85" s="43"/>
      <c r="BV85" s="43"/>
      <c r="BW85" s="43"/>
      <c r="BX85" s="43"/>
      <c r="BY85" s="43"/>
      <c r="BZ85" s="43"/>
    </row>
    <row r="86" spans="1:78" hidden="1">
      <c r="B86" s="27"/>
      <c r="C86" s="27"/>
      <c r="D86" s="27"/>
      <c r="E86" s="27" t="str">
        <f>データ!AI6</f>
        <v>【97.92】</v>
      </c>
      <c r="F86" s="27" t="str">
        <f>データ!AT6</f>
        <v>【1,462.20】</v>
      </c>
      <c r="G86" s="27" t="str">
        <f>データ!BE6</f>
        <v>【181.53】</v>
      </c>
      <c r="H86" s="27" t="str">
        <f>データ!BP6</f>
        <v>【2,448.19】</v>
      </c>
      <c r="I86" s="27" t="str">
        <f>データ!CA6</f>
        <v>【33.55】</v>
      </c>
      <c r="J86" s="27" t="str">
        <f>データ!CL6</f>
        <v>【556.04】</v>
      </c>
      <c r="K86" s="27" t="str">
        <f>データ!CW6</f>
        <v>【37.13】</v>
      </c>
      <c r="L86" s="27" t="str">
        <f>データ!DH6</f>
        <v>【90.08】</v>
      </c>
      <c r="M86" s="27" t="str">
        <f>データ!DS6</f>
        <v>【31.69】</v>
      </c>
      <c r="N86" s="27" t="str">
        <f>データ!ED6</f>
        <v>【0.00】</v>
      </c>
      <c r="O86" s="27" t="str">
        <f>データ!EO6</f>
        <v>【0.01】</v>
      </c>
      <c r="BL86" s="43"/>
      <c r="BM86" s="43"/>
      <c r="BN86" s="43"/>
      <c r="BO86" s="43"/>
      <c r="BP86" s="43"/>
      <c r="BQ86" s="43"/>
      <c r="BR86" s="43"/>
      <c r="BS86" s="43"/>
      <c r="BT86" s="43"/>
      <c r="BU86" s="43"/>
      <c r="BV86" s="43"/>
      <c r="BW86" s="43"/>
      <c r="BX86" s="43"/>
      <c r="BY86" s="43"/>
      <c r="BZ86" s="43"/>
    </row>
    <row r="87" spans="1:78">
      <c r="BL87" s="43"/>
      <c r="BM87" s="43"/>
      <c r="BN87" s="43"/>
      <c r="BO87" s="43"/>
      <c r="BP87" s="43"/>
      <c r="BQ87" s="43"/>
      <c r="BR87" s="43"/>
      <c r="BS87" s="43"/>
      <c r="BT87" s="43"/>
      <c r="BU87" s="43"/>
      <c r="BV87" s="43"/>
      <c r="BW87" s="43"/>
      <c r="BX87" s="43"/>
      <c r="BY87" s="43"/>
      <c r="BZ87" s="43"/>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9" t="s">
        <v>64</v>
      </c>
      <c r="I3" s="80"/>
      <c r="J3" s="80"/>
      <c r="K3" s="80"/>
      <c r="L3" s="80"/>
      <c r="M3" s="80"/>
      <c r="N3" s="80"/>
      <c r="O3" s="80"/>
      <c r="P3" s="80"/>
      <c r="Q3" s="80"/>
      <c r="R3" s="80"/>
      <c r="S3" s="80"/>
      <c r="T3" s="80"/>
      <c r="U3" s="80"/>
      <c r="V3" s="80"/>
      <c r="W3" s="80"/>
      <c r="X3" s="81"/>
      <c r="Y3" s="85" t="s">
        <v>65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c r="A4" s="29" t="s">
        <v>67</v>
      </c>
      <c r="B4" s="31"/>
      <c r="C4" s="31"/>
      <c r="D4" s="31"/>
      <c r="E4" s="31"/>
      <c r="F4" s="31"/>
      <c r="G4" s="31"/>
      <c r="H4" s="82"/>
      <c r="I4" s="83"/>
      <c r="J4" s="83"/>
      <c r="K4" s="83"/>
      <c r="L4" s="83"/>
      <c r="M4" s="83"/>
      <c r="N4" s="83"/>
      <c r="O4" s="83"/>
      <c r="P4" s="83"/>
      <c r="Q4" s="83"/>
      <c r="R4" s="83"/>
      <c r="S4" s="83"/>
      <c r="T4" s="83"/>
      <c r="U4" s="83"/>
      <c r="V4" s="83"/>
      <c r="W4" s="83"/>
      <c r="X4" s="84"/>
      <c r="Y4" s="78" t="s">
        <v>68</v>
      </c>
      <c r="Z4" s="78"/>
      <c r="AA4" s="78"/>
      <c r="AB4" s="78"/>
      <c r="AC4" s="78"/>
      <c r="AD4" s="78"/>
      <c r="AE4" s="78"/>
      <c r="AF4" s="78"/>
      <c r="AG4" s="78"/>
      <c r="AH4" s="78"/>
      <c r="AI4" s="78"/>
      <c r="AJ4" s="78" t="s">
        <v>69</v>
      </c>
      <c r="AK4" s="78"/>
      <c r="AL4" s="78"/>
      <c r="AM4" s="78"/>
      <c r="AN4" s="78"/>
      <c r="AO4" s="78"/>
      <c r="AP4" s="78"/>
      <c r="AQ4" s="78"/>
      <c r="AR4" s="78"/>
      <c r="AS4" s="78"/>
      <c r="AT4" s="78"/>
      <c r="AU4" s="78" t="s">
        <v>70</v>
      </c>
      <c r="AV4" s="78"/>
      <c r="AW4" s="78"/>
      <c r="AX4" s="78"/>
      <c r="AY4" s="78"/>
      <c r="AZ4" s="78"/>
      <c r="BA4" s="78"/>
      <c r="BB4" s="78"/>
      <c r="BC4" s="78"/>
      <c r="BD4" s="78"/>
      <c r="BE4" s="78"/>
      <c r="BF4" s="78" t="s">
        <v>71</v>
      </c>
      <c r="BG4" s="78"/>
      <c r="BH4" s="78"/>
      <c r="BI4" s="78"/>
      <c r="BJ4" s="78"/>
      <c r="BK4" s="78"/>
      <c r="BL4" s="78"/>
      <c r="BM4" s="78"/>
      <c r="BN4" s="78"/>
      <c r="BO4" s="78"/>
      <c r="BP4" s="78"/>
      <c r="BQ4" s="78" t="s">
        <v>72</v>
      </c>
      <c r="BR4" s="78"/>
      <c r="BS4" s="78"/>
      <c r="BT4" s="78"/>
      <c r="BU4" s="78"/>
      <c r="BV4" s="78"/>
      <c r="BW4" s="78"/>
      <c r="BX4" s="78"/>
      <c r="BY4" s="78"/>
      <c r="BZ4" s="78"/>
      <c r="CA4" s="78"/>
      <c r="CB4" s="78" t="s">
        <v>73</v>
      </c>
      <c r="CC4" s="78"/>
      <c r="CD4" s="78"/>
      <c r="CE4" s="78"/>
      <c r="CF4" s="78"/>
      <c r="CG4" s="78"/>
      <c r="CH4" s="78"/>
      <c r="CI4" s="78"/>
      <c r="CJ4" s="78"/>
      <c r="CK4" s="78"/>
      <c r="CL4" s="78"/>
      <c r="CM4" s="78" t="s">
        <v>74</v>
      </c>
      <c r="CN4" s="78"/>
      <c r="CO4" s="78"/>
      <c r="CP4" s="78"/>
      <c r="CQ4" s="78"/>
      <c r="CR4" s="78"/>
      <c r="CS4" s="78"/>
      <c r="CT4" s="78"/>
      <c r="CU4" s="78"/>
      <c r="CV4" s="78"/>
      <c r="CW4" s="78"/>
      <c r="CX4" s="78" t="s">
        <v>75</v>
      </c>
      <c r="CY4" s="78"/>
      <c r="CZ4" s="78"/>
      <c r="DA4" s="78"/>
      <c r="DB4" s="78"/>
      <c r="DC4" s="78"/>
      <c r="DD4" s="78"/>
      <c r="DE4" s="78"/>
      <c r="DF4" s="78"/>
      <c r="DG4" s="78"/>
      <c r="DH4" s="78"/>
      <c r="DI4" s="78" t="s">
        <v>76</v>
      </c>
      <c r="DJ4" s="78"/>
      <c r="DK4" s="78"/>
      <c r="DL4" s="78"/>
      <c r="DM4" s="78"/>
      <c r="DN4" s="78"/>
      <c r="DO4" s="78"/>
      <c r="DP4" s="78"/>
      <c r="DQ4" s="78"/>
      <c r="DR4" s="78"/>
      <c r="DS4" s="78"/>
      <c r="DT4" s="78" t="s">
        <v>77</v>
      </c>
      <c r="DU4" s="78"/>
      <c r="DV4" s="78"/>
      <c r="DW4" s="78"/>
      <c r="DX4" s="78"/>
      <c r="DY4" s="78"/>
      <c r="DZ4" s="78"/>
      <c r="EA4" s="78"/>
      <c r="EB4" s="78"/>
      <c r="EC4" s="78"/>
      <c r="ED4" s="78"/>
      <c r="EE4" s="78" t="s">
        <v>78</v>
      </c>
      <c r="EF4" s="78"/>
      <c r="EG4" s="78"/>
      <c r="EH4" s="78"/>
      <c r="EI4" s="78"/>
      <c r="EJ4" s="78"/>
      <c r="EK4" s="78"/>
      <c r="EL4" s="78"/>
      <c r="EM4" s="78"/>
      <c r="EN4" s="78"/>
      <c r="EO4" s="78"/>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202177</v>
      </c>
      <c r="D6" s="34">
        <f t="shared" si="3"/>
        <v>46</v>
      </c>
      <c r="E6" s="34">
        <f t="shared" si="3"/>
        <v>17</v>
      </c>
      <c r="F6" s="34">
        <f t="shared" si="3"/>
        <v>9</v>
      </c>
      <c r="G6" s="34">
        <f t="shared" si="3"/>
        <v>0</v>
      </c>
      <c r="H6" s="34" t="str">
        <f t="shared" si="3"/>
        <v>長野県　佐久市</v>
      </c>
      <c r="I6" s="34" t="str">
        <f t="shared" si="3"/>
        <v>法適用</v>
      </c>
      <c r="J6" s="34" t="str">
        <f t="shared" si="3"/>
        <v>下水道事業</v>
      </c>
      <c r="K6" s="34" t="str">
        <f t="shared" si="3"/>
        <v>小規模集合排水処理</v>
      </c>
      <c r="L6" s="34" t="str">
        <f t="shared" si="3"/>
        <v>I2</v>
      </c>
      <c r="M6" s="34">
        <f t="shared" si="3"/>
        <v>0</v>
      </c>
      <c r="N6" s="35" t="str">
        <f t="shared" si="3"/>
        <v>-</v>
      </c>
      <c r="O6" s="35">
        <f t="shared" si="3"/>
        <v>39.56</v>
      </c>
      <c r="P6" s="35">
        <f t="shared" si="3"/>
        <v>0.06</v>
      </c>
      <c r="Q6" s="35">
        <f t="shared" si="3"/>
        <v>61.38</v>
      </c>
      <c r="R6" s="35">
        <f t="shared" si="3"/>
        <v>4428</v>
      </c>
      <c r="S6" s="35">
        <f t="shared" si="3"/>
        <v>99497</v>
      </c>
      <c r="T6" s="35">
        <f t="shared" si="3"/>
        <v>423.51</v>
      </c>
      <c r="U6" s="35">
        <f t="shared" si="3"/>
        <v>234.93</v>
      </c>
      <c r="V6" s="35">
        <f t="shared" si="3"/>
        <v>57</v>
      </c>
      <c r="W6" s="35">
        <f t="shared" si="3"/>
        <v>0.01</v>
      </c>
      <c r="X6" s="35">
        <f t="shared" si="3"/>
        <v>5700</v>
      </c>
      <c r="Y6" s="36">
        <f>IF(Y7="",NA(),Y7)</f>
        <v>100</v>
      </c>
      <c r="Z6" s="36">
        <f t="shared" ref="Z6:AH6" si="4">IF(Z7="",NA(),Z7)</f>
        <v>103.91</v>
      </c>
      <c r="AA6" s="36">
        <f t="shared" si="4"/>
        <v>127.65</v>
      </c>
      <c r="AB6" s="36">
        <f t="shared" si="4"/>
        <v>62.25</v>
      </c>
      <c r="AC6" s="36">
        <f t="shared" si="4"/>
        <v>67.61</v>
      </c>
      <c r="AD6" s="36">
        <f t="shared" si="4"/>
        <v>78.53</v>
      </c>
      <c r="AE6" s="36">
        <f t="shared" si="4"/>
        <v>95.45</v>
      </c>
      <c r="AF6" s="36">
        <f t="shared" si="4"/>
        <v>105.88</v>
      </c>
      <c r="AG6" s="36">
        <f t="shared" si="4"/>
        <v>94.85</v>
      </c>
      <c r="AH6" s="36">
        <f t="shared" si="4"/>
        <v>96.1</v>
      </c>
      <c r="AI6" s="35" t="str">
        <f>IF(AI7="","",IF(AI7="-","【-】","【"&amp;SUBSTITUTE(TEXT(AI7,"#,##0.00"),"-","△")&amp;"】"))</f>
        <v>【97.92】</v>
      </c>
      <c r="AJ6" s="35">
        <f>IF(AJ7="",NA(),AJ7)</f>
        <v>0</v>
      </c>
      <c r="AK6" s="35">
        <f t="shared" ref="AK6:AS6" si="5">IF(AK7="",NA(),AK7)</f>
        <v>0</v>
      </c>
      <c r="AL6" s="35">
        <f t="shared" si="5"/>
        <v>0</v>
      </c>
      <c r="AM6" s="36">
        <f t="shared" si="5"/>
        <v>46.01</v>
      </c>
      <c r="AN6" s="36">
        <f t="shared" si="5"/>
        <v>210.71</v>
      </c>
      <c r="AO6" s="36">
        <f t="shared" si="5"/>
        <v>1745.7</v>
      </c>
      <c r="AP6" s="36">
        <f t="shared" si="5"/>
        <v>1930.37</v>
      </c>
      <c r="AQ6" s="36">
        <f t="shared" si="5"/>
        <v>933.68</v>
      </c>
      <c r="AR6" s="36">
        <f t="shared" si="5"/>
        <v>1033.78</v>
      </c>
      <c r="AS6" s="36">
        <f t="shared" si="5"/>
        <v>929.29</v>
      </c>
      <c r="AT6" s="35" t="str">
        <f>IF(AT7="","",IF(AT7="-","【-】","【"&amp;SUBSTITUTE(TEXT(AT7,"#,##0.00"),"-","△")&amp;"】"))</f>
        <v>【1,462.20】</v>
      </c>
      <c r="AU6" s="36">
        <f>IF(AU7="",NA(),AU7)</f>
        <v>697.3</v>
      </c>
      <c r="AV6" s="36">
        <f t="shared" ref="AV6:BD6" si="6">IF(AV7="",NA(),AV7)</f>
        <v>808</v>
      </c>
      <c r="AW6" s="36">
        <f t="shared" si="6"/>
        <v>7.53</v>
      </c>
      <c r="AX6" s="36">
        <f t="shared" si="6"/>
        <v>-8.81</v>
      </c>
      <c r="AY6" s="36">
        <f t="shared" si="6"/>
        <v>-11.9</v>
      </c>
      <c r="AZ6" s="36">
        <f t="shared" si="6"/>
        <v>797.64</v>
      </c>
      <c r="BA6" s="36">
        <f t="shared" si="6"/>
        <v>1720.7</v>
      </c>
      <c r="BB6" s="36">
        <f t="shared" si="6"/>
        <v>135.62</v>
      </c>
      <c r="BC6" s="36">
        <f t="shared" si="6"/>
        <v>133.78</v>
      </c>
      <c r="BD6" s="36">
        <f t="shared" si="6"/>
        <v>216.89</v>
      </c>
      <c r="BE6" s="35" t="str">
        <f>IF(BE7="","",IF(BE7="-","【-】","【"&amp;SUBSTITUTE(TEXT(BE7,"#,##0.00"),"-","△")&amp;"】"))</f>
        <v>【181.53】</v>
      </c>
      <c r="BF6" s="36">
        <f>IF(BF7="",NA(),BF7)</f>
        <v>4342.17</v>
      </c>
      <c r="BG6" s="36">
        <f t="shared" ref="BG6:BO6" si="7">IF(BG7="",NA(),BG7)</f>
        <v>4207.1899999999996</v>
      </c>
      <c r="BH6" s="36">
        <f t="shared" si="7"/>
        <v>3356.51</v>
      </c>
      <c r="BI6" s="36">
        <f t="shared" si="7"/>
        <v>4750.38</v>
      </c>
      <c r="BJ6" s="36">
        <f t="shared" si="7"/>
        <v>3594.57</v>
      </c>
      <c r="BK6" s="36">
        <f t="shared" si="7"/>
        <v>3055.24</v>
      </c>
      <c r="BL6" s="36">
        <f t="shared" si="7"/>
        <v>2574.4699999999998</v>
      </c>
      <c r="BM6" s="36">
        <f t="shared" si="7"/>
        <v>2585.83</v>
      </c>
      <c r="BN6" s="36">
        <f t="shared" si="7"/>
        <v>2464.06</v>
      </c>
      <c r="BO6" s="36">
        <f t="shared" si="7"/>
        <v>1914.94</v>
      </c>
      <c r="BP6" s="35" t="str">
        <f>IF(BP7="","",IF(BP7="-","【-】","【"&amp;SUBSTITUTE(TEXT(BP7,"#,##0.00"),"-","△")&amp;"】"))</f>
        <v>【2,448.19】</v>
      </c>
      <c r="BQ6" s="36">
        <f>IF(BQ7="",NA(),BQ7)</f>
        <v>270.54000000000002</v>
      </c>
      <c r="BR6" s="36">
        <f t="shared" ref="BR6:BZ6" si="8">IF(BR7="",NA(),BR7)</f>
        <v>131.72</v>
      </c>
      <c r="BS6" s="36">
        <f t="shared" si="8"/>
        <v>-41.87</v>
      </c>
      <c r="BT6" s="36">
        <f t="shared" si="8"/>
        <v>56.74</v>
      </c>
      <c r="BU6" s="36">
        <f t="shared" si="8"/>
        <v>50.39</v>
      </c>
      <c r="BV6" s="36">
        <f t="shared" si="8"/>
        <v>29.25</v>
      </c>
      <c r="BW6" s="36">
        <f t="shared" si="8"/>
        <v>31.04</v>
      </c>
      <c r="BX6" s="36">
        <f t="shared" si="8"/>
        <v>31.45</v>
      </c>
      <c r="BY6" s="36">
        <f t="shared" si="8"/>
        <v>32.909999999999997</v>
      </c>
      <c r="BZ6" s="36">
        <f t="shared" si="8"/>
        <v>34.020000000000003</v>
      </c>
      <c r="CA6" s="35" t="str">
        <f>IF(CA7="","",IF(CA7="-","【-】","【"&amp;SUBSTITUTE(TEXT(CA7,"#,##0.00"),"-","△")&amp;"】"))</f>
        <v>【33.55】</v>
      </c>
      <c r="CB6" s="36">
        <f>IF(CB7="",NA(),CB7)</f>
        <v>100.45</v>
      </c>
      <c r="CC6" s="36">
        <f t="shared" ref="CC6:CK6" si="9">IF(CC7="",NA(),CC7)</f>
        <v>190.04</v>
      </c>
      <c r="CD6" s="36">
        <f t="shared" si="9"/>
        <v>-620.37</v>
      </c>
      <c r="CE6" s="36">
        <f t="shared" si="9"/>
        <v>467.71</v>
      </c>
      <c r="CF6" s="36">
        <f t="shared" si="9"/>
        <v>502.36</v>
      </c>
      <c r="CG6" s="36">
        <f t="shared" si="9"/>
        <v>622.30999999999995</v>
      </c>
      <c r="CH6" s="36">
        <f t="shared" si="9"/>
        <v>589.39</v>
      </c>
      <c r="CI6" s="36">
        <f t="shared" si="9"/>
        <v>588.54999999999995</v>
      </c>
      <c r="CJ6" s="36">
        <f t="shared" si="9"/>
        <v>561.54</v>
      </c>
      <c r="CK6" s="36">
        <f t="shared" si="9"/>
        <v>553.77</v>
      </c>
      <c r="CL6" s="35" t="str">
        <f>IF(CL7="","",IF(CL7="-","【-】","【"&amp;SUBSTITUTE(TEXT(CL7,"#,##0.00"),"-","△")&amp;"】"))</f>
        <v>【556.04】</v>
      </c>
      <c r="CM6" s="36">
        <f>IF(CM7="",NA(),CM7)</f>
        <v>35.71</v>
      </c>
      <c r="CN6" s="36">
        <f t="shared" ref="CN6:CV6" si="10">IF(CN7="",NA(),CN7)</f>
        <v>57.14</v>
      </c>
      <c r="CO6" s="36">
        <f t="shared" si="10"/>
        <v>57.14</v>
      </c>
      <c r="CP6" s="36">
        <f t="shared" si="10"/>
        <v>71.430000000000007</v>
      </c>
      <c r="CQ6" s="36">
        <f t="shared" si="10"/>
        <v>100</v>
      </c>
      <c r="CR6" s="36">
        <f t="shared" si="10"/>
        <v>39.119999999999997</v>
      </c>
      <c r="CS6" s="36">
        <f t="shared" si="10"/>
        <v>41.24</v>
      </c>
      <c r="CT6" s="36">
        <f t="shared" si="10"/>
        <v>37.950000000000003</v>
      </c>
      <c r="CU6" s="36">
        <f t="shared" si="10"/>
        <v>34.92</v>
      </c>
      <c r="CV6" s="36">
        <f t="shared" si="10"/>
        <v>36.44</v>
      </c>
      <c r="CW6" s="35" t="str">
        <f>IF(CW7="","",IF(CW7="-","【-】","【"&amp;SUBSTITUTE(TEXT(CW7,"#,##0.00"),"-","△")&amp;"】"))</f>
        <v>【37.13】</v>
      </c>
      <c r="CX6" s="36">
        <f>IF(CX7="",NA(),CX7)</f>
        <v>98.04</v>
      </c>
      <c r="CY6" s="36">
        <f t="shared" ref="CY6:DG6" si="11">IF(CY7="",NA(),CY7)</f>
        <v>98</v>
      </c>
      <c r="CZ6" s="36">
        <f t="shared" si="11"/>
        <v>100</v>
      </c>
      <c r="DA6" s="36">
        <f t="shared" si="11"/>
        <v>86.21</v>
      </c>
      <c r="DB6" s="36">
        <f t="shared" si="11"/>
        <v>100</v>
      </c>
      <c r="DC6" s="36">
        <f t="shared" si="11"/>
        <v>87.79</v>
      </c>
      <c r="DD6" s="36">
        <f t="shared" si="11"/>
        <v>88.34</v>
      </c>
      <c r="DE6" s="36">
        <f t="shared" si="11"/>
        <v>88.2</v>
      </c>
      <c r="DF6" s="36">
        <f t="shared" si="11"/>
        <v>88.64</v>
      </c>
      <c r="DG6" s="36">
        <f t="shared" si="11"/>
        <v>89.93</v>
      </c>
      <c r="DH6" s="35" t="str">
        <f>IF(DH7="","",IF(DH7="-","【-】","【"&amp;SUBSTITUTE(TEXT(DH7,"#,##0.00"),"-","△")&amp;"】"))</f>
        <v>【90.08】</v>
      </c>
      <c r="DI6" s="36">
        <f>IF(DI7="",NA(),DI7)</f>
        <v>29.48</v>
      </c>
      <c r="DJ6" s="36">
        <f t="shared" ref="DJ6:DR6" si="12">IF(DJ7="",NA(),DJ7)</f>
        <v>31.75</v>
      </c>
      <c r="DK6" s="36">
        <f t="shared" si="12"/>
        <v>34.020000000000003</v>
      </c>
      <c r="DL6" s="36">
        <f t="shared" si="12"/>
        <v>36.15</v>
      </c>
      <c r="DM6" s="36">
        <f t="shared" si="12"/>
        <v>38.409999999999997</v>
      </c>
      <c r="DN6" s="36">
        <f t="shared" si="12"/>
        <v>21.93</v>
      </c>
      <c r="DO6" s="36">
        <f t="shared" si="12"/>
        <v>23.22</v>
      </c>
      <c r="DP6" s="36">
        <f t="shared" si="12"/>
        <v>27.64</v>
      </c>
      <c r="DQ6" s="36">
        <f t="shared" si="12"/>
        <v>33.58</v>
      </c>
      <c r="DR6" s="36">
        <f t="shared" si="12"/>
        <v>32.36</v>
      </c>
      <c r="DS6" s="35" t="str">
        <f>IF(DS7="","",IF(DS7="-","【-】","【"&amp;SUBSTITUTE(TEXT(DS7,"#,##0.00"),"-","△")&amp;"】"))</f>
        <v>【31.69】</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5">
        <f t="shared" si="14"/>
        <v>0</v>
      </c>
      <c r="EK6" s="35">
        <f t="shared" si="14"/>
        <v>0</v>
      </c>
      <c r="EL6" s="36">
        <f t="shared" si="14"/>
        <v>0.01</v>
      </c>
      <c r="EM6" s="35">
        <f t="shared" si="14"/>
        <v>0</v>
      </c>
      <c r="EN6" s="36">
        <f t="shared" si="14"/>
        <v>0.01</v>
      </c>
      <c r="EO6" s="35" t="str">
        <f>IF(EO7="","",IF(EO7="-","【-】","【"&amp;SUBSTITUTE(TEXT(EO7,"#,##0.00"),"-","△")&amp;"】"))</f>
        <v>【0.01】</v>
      </c>
    </row>
    <row r="7" spans="1:148" s="37" customFormat="1">
      <c r="A7" s="29"/>
      <c r="B7" s="38">
        <v>2016</v>
      </c>
      <c r="C7" s="38">
        <v>202177</v>
      </c>
      <c r="D7" s="38">
        <v>46</v>
      </c>
      <c r="E7" s="38">
        <v>17</v>
      </c>
      <c r="F7" s="38">
        <v>9</v>
      </c>
      <c r="G7" s="38">
        <v>0</v>
      </c>
      <c r="H7" s="38" t="s">
        <v>108</v>
      </c>
      <c r="I7" s="38" t="s">
        <v>109</v>
      </c>
      <c r="J7" s="38" t="s">
        <v>110</v>
      </c>
      <c r="K7" s="38" t="s">
        <v>111</v>
      </c>
      <c r="L7" s="38" t="s">
        <v>112</v>
      </c>
      <c r="M7" s="38"/>
      <c r="N7" s="39" t="s">
        <v>113</v>
      </c>
      <c r="O7" s="39">
        <v>39.56</v>
      </c>
      <c r="P7" s="39">
        <v>0.06</v>
      </c>
      <c r="Q7" s="39">
        <v>61.38</v>
      </c>
      <c r="R7" s="39">
        <v>4428</v>
      </c>
      <c r="S7" s="39">
        <v>99497</v>
      </c>
      <c r="T7" s="39">
        <v>423.51</v>
      </c>
      <c r="U7" s="39">
        <v>234.93</v>
      </c>
      <c r="V7" s="39">
        <v>57</v>
      </c>
      <c r="W7" s="39">
        <v>0.01</v>
      </c>
      <c r="X7" s="39">
        <v>5700</v>
      </c>
      <c r="Y7" s="39">
        <v>100</v>
      </c>
      <c r="Z7" s="39">
        <v>103.91</v>
      </c>
      <c r="AA7" s="39">
        <v>127.65</v>
      </c>
      <c r="AB7" s="39">
        <v>62.25</v>
      </c>
      <c r="AC7" s="39">
        <v>67.61</v>
      </c>
      <c r="AD7" s="39">
        <v>78.53</v>
      </c>
      <c r="AE7" s="39">
        <v>95.45</v>
      </c>
      <c r="AF7" s="39">
        <v>105.88</v>
      </c>
      <c r="AG7" s="39">
        <v>94.85</v>
      </c>
      <c r="AH7" s="39">
        <v>96.1</v>
      </c>
      <c r="AI7" s="39">
        <v>97.92</v>
      </c>
      <c r="AJ7" s="39">
        <v>0</v>
      </c>
      <c r="AK7" s="39">
        <v>0</v>
      </c>
      <c r="AL7" s="39">
        <v>0</v>
      </c>
      <c r="AM7" s="39">
        <v>46.01</v>
      </c>
      <c r="AN7" s="39">
        <v>210.71</v>
      </c>
      <c r="AO7" s="39">
        <v>1745.7</v>
      </c>
      <c r="AP7" s="39">
        <v>1930.37</v>
      </c>
      <c r="AQ7" s="39">
        <v>933.68</v>
      </c>
      <c r="AR7" s="39">
        <v>1033.78</v>
      </c>
      <c r="AS7" s="39">
        <v>929.29</v>
      </c>
      <c r="AT7" s="39">
        <v>1462.2</v>
      </c>
      <c r="AU7" s="39">
        <v>697.3</v>
      </c>
      <c r="AV7" s="39">
        <v>808</v>
      </c>
      <c r="AW7" s="39">
        <v>7.53</v>
      </c>
      <c r="AX7" s="39">
        <v>-8.81</v>
      </c>
      <c r="AY7" s="39">
        <v>-11.9</v>
      </c>
      <c r="AZ7" s="39">
        <v>797.64</v>
      </c>
      <c r="BA7" s="39">
        <v>1720.7</v>
      </c>
      <c r="BB7" s="39">
        <v>135.62</v>
      </c>
      <c r="BC7" s="39">
        <v>133.78</v>
      </c>
      <c r="BD7" s="39">
        <v>216.89</v>
      </c>
      <c r="BE7" s="39">
        <v>181.53</v>
      </c>
      <c r="BF7" s="39">
        <v>4342.17</v>
      </c>
      <c r="BG7" s="39">
        <v>4207.1899999999996</v>
      </c>
      <c r="BH7" s="39">
        <v>3356.51</v>
      </c>
      <c r="BI7" s="39">
        <v>4750.38</v>
      </c>
      <c r="BJ7" s="39">
        <v>3594.57</v>
      </c>
      <c r="BK7" s="39">
        <v>3055.24</v>
      </c>
      <c r="BL7" s="39">
        <v>2574.4699999999998</v>
      </c>
      <c r="BM7" s="39">
        <v>2585.83</v>
      </c>
      <c r="BN7" s="39">
        <v>2464.06</v>
      </c>
      <c r="BO7" s="39">
        <v>1914.94</v>
      </c>
      <c r="BP7" s="39">
        <v>2448.19</v>
      </c>
      <c r="BQ7" s="39">
        <v>270.54000000000002</v>
      </c>
      <c r="BR7" s="39">
        <v>131.72</v>
      </c>
      <c r="BS7" s="39">
        <v>-41.87</v>
      </c>
      <c r="BT7" s="39">
        <v>56.74</v>
      </c>
      <c r="BU7" s="39">
        <v>50.39</v>
      </c>
      <c r="BV7" s="39">
        <v>29.25</v>
      </c>
      <c r="BW7" s="39">
        <v>31.04</v>
      </c>
      <c r="BX7" s="39">
        <v>31.45</v>
      </c>
      <c r="BY7" s="39">
        <v>32.909999999999997</v>
      </c>
      <c r="BZ7" s="39">
        <v>34.020000000000003</v>
      </c>
      <c r="CA7" s="39">
        <v>33.549999999999997</v>
      </c>
      <c r="CB7" s="39">
        <v>100.45</v>
      </c>
      <c r="CC7" s="39">
        <v>190.04</v>
      </c>
      <c r="CD7" s="39">
        <v>-620.37</v>
      </c>
      <c r="CE7" s="39">
        <v>467.71</v>
      </c>
      <c r="CF7" s="39">
        <v>502.36</v>
      </c>
      <c r="CG7" s="39">
        <v>622.30999999999995</v>
      </c>
      <c r="CH7" s="39">
        <v>589.39</v>
      </c>
      <c r="CI7" s="39">
        <v>588.54999999999995</v>
      </c>
      <c r="CJ7" s="39">
        <v>561.54</v>
      </c>
      <c r="CK7" s="39">
        <v>553.77</v>
      </c>
      <c r="CL7" s="39">
        <v>556.04</v>
      </c>
      <c r="CM7" s="39">
        <v>35.71</v>
      </c>
      <c r="CN7" s="39">
        <v>57.14</v>
      </c>
      <c r="CO7" s="39">
        <v>57.14</v>
      </c>
      <c r="CP7" s="39">
        <v>71.430000000000007</v>
      </c>
      <c r="CQ7" s="39">
        <v>100</v>
      </c>
      <c r="CR7" s="39">
        <v>39.119999999999997</v>
      </c>
      <c r="CS7" s="39">
        <v>41.24</v>
      </c>
      <c r="CT7" s="39">
        <v>37.950000000000003</v>
      </c>
      <c r="CU7" s="39">
        <v>34.92</v>
      </c>
      <c r="CV7" s="39">
        <v>36.44</v>
      </c>
      <c r="CW7" s="39">
        <v>37.130000000000003</v>
      </c>
      <c r="CX7" s="39">
        <v>98.04</v>
      </c>
      <c r="CY7" s="39">
        <v>98</v>
      </c>
      <c r="CZ7" s="39">
        <v>100</v>
      </c>
      <c r="DA7" s="39">
        <v>86.21</v>
      </c>
      <c r="DB7" s="39">
        <v>100</v>
      </c>
      <c r="DC7" s="39">
        <v>87.79</v>
      </c>
      <c r="DD7" s="39">
        <v>88.34</v>
      </c>
      <c r="DE7" s="39">
        <v>88.2</v>
      </c>
      <c r="DF7" s="39">
        <v>88.64</v>
      </c>
      <c r="DG7" s="39">
        <v>89.93</v>
      </c>
      <c r="DH7" s="39">
        <v>90.08</v>
      </c>
      <c r="DI7" s="39">
        <v>29.48</v>
      </c>
      <c r="DJ7" s="39">
        <v>31.75</v>
      </c>
      <c r="DK7" s="39">
        <v>34.020000000000003</v>
      </c>
      <c r="DL7" s="39">
        <v>36.15</v>
      </c>
      <c r="DM7" s="39">
        <v>38.409999999999997</v>
      </c>
      <c r="DN7" s="39">
        <v>21.93</v>
      </c>
      <c r="DO7" s="39">
        <v>23.22</v>
      </c>
      <c r="DP7" s="39">
        <v>27.64</v>
      </c>
      <c r="DQ7" s="39">
        <v>33.58</v>
      </c>
      <c r="DR7" s="39">
        <v>32.36</v>
      </c>
      <c r="DS7" s="39">
        <v>31.69</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0.01</v>
      </c>
      <c r="EM7" s="39">
        <v>0</v>
      </c>
      <c r="EN7" s="39">
        <v>0.01</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長野県</cp:lastModifiedBy>
  <cp:lastPrinted>2018-02-26T05:02:02Z</cp:lastPrinted>
  <dcterms:created xsi:type="dcterms:W3CDTF">2017-12-25T01:59:53Z</dcterms:created>
  <dcterms:modified xsi:type="dcterms:W3CDTF">2018-02-27T04:40:57Z</dcterms:modified>
  <cp:category/>
</cp:coreProperties>
</file>