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90" windowWidth="14940" windowHeight="784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K85" i="4"/>
  <c r="J85" i="4"/>
  <c r="I85" i="4"/>
  <c r="H85" i="4"/>
  <c r="G85" i="4"/>
  <c r="F85" i="4"/>
  <c r="E85" i="4"/>
  <c r="BB10" i="4"/>
  <c r="AT10" i="4"/>
  <c r="AL10" i="4"/>
  <c r="W10" i="4"/>
  <c r="I10" i="4"/>
  <c r="B10" i="4"/>
  <c r="AT8" i="4"/>
  <c r="W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<sst xmlns="http://schemas.openxmlformats.org/spreadsheetml/2006/main" count="232" uniqueCount="120">
  <si>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</si>
  <si>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</si>
  <si>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</si>
  <si>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</si>
  <si>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</si>
  <si>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</si>
  <si>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</si>
  <si>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</si>
  <si>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</si>
  <si>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</si>
  <si>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</si>
  <si>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</si>
  <si>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</si>
  <si>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</si>
  <si>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</si>
  <si>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</si>
  <si>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</si>
  <si>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</si>
  <si>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</si>
  <si>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</si>
  <si>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</si>
  <si>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</si>
  <si>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</si>
  <si>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</si>
  <si>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</si>
  <si>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</si>
  <si>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</si>
  <si>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</si>
  <si>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</si>
  <si>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</si>
  <si>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</si>
  <si>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</si>
  <si>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</si>
  <si>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</si>
  <si>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</si>
  <si>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</si>
  <si>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</si>
  <si>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</si>
  <si>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</si>
  <si>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</si>
  <si>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</si>
  <si>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</si>
  <si>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</si>
  <si>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</si>
  <si>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</si>
  <si>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</si>
  <si>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</si>
  <si>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</si>
  <si>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</si>
  <si>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</si>
  <si>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</si>
  <si>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</si>
  <si>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</si>
  <si>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</si>
  <si>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</si>
  <si>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</si>
  <si>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</si>
  <si>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</si>
  <si>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</si>
  <si>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</si>
  <si>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</si>
  <si>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</si>
  <si>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</si>
  <si>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</si>
  <si>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</si>
  <si>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</si>
  <si>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</si>
  <si>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</si>
  <si>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</si>
  <si>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</si>
  <si>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</si>
  <si>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</si>
  <si>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</si>
  <si>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</si>
  <si>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</si>
  <si>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</si>
  <si>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</si>
  <si>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</si>
  <si>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</si>
  <si>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</si>
  <si>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</si>
  <si>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</si>
  <si>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</si>
  <si>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</si>
  <si>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</si>
  <si>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</si>
  <si>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</si>
  <si>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</si>
  <si>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</si>
  <si>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</si>
  <si>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</si>
  <si>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</si>
  <si>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</si>
  <si>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</si>
  <si>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</si>
  <si>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</si>
  <si>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</si>
  <si>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</si>
  <si>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</si>
  <si>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</si>
  <si>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</si>
  <si>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</si>
  <si>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</si>
  <si>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</si>
  <si>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</si>
  <si>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千曲市</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</si>
  <si>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</si>
  <si>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</si>
  <si>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</si>
  <si>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</si>
  <si>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</si>
  <si>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</si>
  <si>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</si>
  <si>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</si>
  <si>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</si>
  <si>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</si>
  <si>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</si>
  <si>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有形固定資産原価償却率は、全国平均値及び類似団体平均値を下回っており比較的順当に更新を進められている状況ではありますが、②管路経年化率に見られるように十分に更新されている状況ではありません。
②管路経年化率については、台帳整備を平成27年度より徐々に進めていく中で資産状況が整理されてきています。今後も台帳整備を継続し、早期に資産を整理する必要があります。また、施設及び管路の更新についても計画的に実施していく必要があります。
③管路更新率は、平成28年度において２区間の布設替工事を行ったことから全国平均値及び類似団体平均値を上回っています。現在は計画的な更新を継続しています。</t>
    <rPh sb="1" eb="3">
      <t>ユウケイ</t>
    </rPh>
    <rPh sb="3" eb="5">
      <t>コテイ</t>
    </rPh>
    <rPh sb="5" eb="7">
      <t>シサン</t>
    </rPh>
    <rPh sb="7" eb="9">
      <t>ゲンカ</t>
    </rPh>
    <rPh sb="9" eb="12">
      <t>ショウキャクリツ</t>
    </rPh>
    <rPh sb="14" eb="16">
      <t>ゼンコク</t>
    </rPh>
    <rPh sb="16" eb="18">
      <t>ヘイキン</t>
    </rPh>
    <rPh sb="18" eb="19">
      <t>チ</t>
    </rPh>
    <rPh sb="19" eb="20">
      <t>オヨ</t>
    </rPh>
    <rPh sb="21" eb="23">
      <t>ルイジ</t>
    </rPh>
    <rPh sb="23" eb="25">
      <t>ダンタイ</t>
    </rPh>
    <rPh sb="25" eb="27">
      <t>ヘイキン</t>
    </rPh>
    <rPh sb="27" eb="28">
      <t>チ</t>
    </rPh>
    <rPh sb="29" eb="31">
      <t>シタマワ</t>
    </rPh>
    <rPh sb="35" eb="38">
      <t>ヒカクテキ</t>
    </rPh>
    <rPh sb="38" eb="40">
      <t>ジュントウ</t>
    </rPh>
    <rPh sb="41" eb="43">
      <t>コウシン</t>
    </rPh>
    <rPh sb="44" eb="45">
      <t>スス</t>
    </rPh>
    <rPh sb="51" eb="53">
      <t>ジョウキョウ</t>
    </rPh>
    <rPh sb="62" eb="64">
      <t>カンロ</t>
    </rPh>
    <rPh sb="64" eb="66">
      <t>ケイネン</t>
    </rPh>
    <rPh sb="66" eb="67">
      <t>カ</t>
    </rPh>
    <rPh sb="67" eb="68">
      <t>リツ</t>
    </rPh>
    <rPh sb="69" eb="70">
      <t>ミ</t>
    </rPh>
    <rPh sb="76" eb="78">
      <t>ジュウブン</t>
    </rPh>
    <rPh sb="79" eb="81">
      <t>コウシン</t>
    </rPh>
    <rPh sb="86" eb="88">
      <t>ジョウキョウ</t>
    </rPh>
    <rPh sb="98" eb="100">
      <t>カンロ</t>
    </rPh>
    <rPh sb="100" eb="103">
      <t>ケイネンカ</t>
    </rPh>
    <rPh sb="103" eb="104">
      <t>リツ</t>
    </rPh>
    <rPh sb="110" eb="112">
      <t>ダイチョウ</t>
    </rPh>
    <rPh sb="112" eb="114">
      <t>セイビ</t>
    </rPh>
    <rPh sb="115" eb="117">
      <t>ヘイセイ</t>
    </rPh>
    <rPh sb="119" eb="121">
      <t>ネンド</t>
    </rPh>
    <rPh sb="123" eb="125">
      <t>ジョジョ</t>
    </rPh>
    <rPh sb="126" eb="127">
      <t>スス</t>
    </rPh>
    <rPh sb="131" eb="132">
      <t>ナカ</t>
    </rPh>
    <rPh sb="133" eb="135">
      <t>シサン</t>
    </rPh>
    <rPh sb="135" eb="137">
      <t>ジョウキョウ</t>
    </rPh>
    <rPh sb="138" eb="140">
      <t>セイリ</t>
    </rPh>
    <rPh sb="149" eb="151">
      <t>コンゴ</t>
    </rPh>
    <rPh sb="152" eb="154">
      <t>ダイチョウ</t>
    </rPh>
    <rPh sb="154" eb="156">
      <t>セイビ</t>
    </rPh>
    <rPh sb="157" eb="159">
      <t>ケイゾク</t>
    </rPh>
    <rPh sb="161" eb="163">
      <t>ソウキ</t>
    </rPh>
    <rPh sb="164" eb="166">
      <t>シサン</t>
    </rPh>
    <rPh sb="167" eb="169">
      <t>セイリ</t>
    </rPh>
    <rPh sb="171" eb="173">
      <t>ヒツヨウ</t>
    </rPh>
    <rPh sb="182" eb="184">
      <t>シセツ</t>
    </rPh>
    <rPh sb="184" eb="185">
      <t>オヨ</t>
    </rPh>
    <rPh sb="186" eb="188">
      <t>カンロ</t>
    </rPh>
    <rPh sb="189" eb="191">
      <t>コウシン</t>
    </rPh>
    <rPh sb="196" eb="199">
      <t>ケイカクテキ</t>
    </rPh>
    <rPh sb="200" eb="202">
      <t>ジッシ</t>
    </rPh>
    <rPh sb="206" eb="208">
      <t>ヒツヨウ</t>
    </rPh>
    <rPh sb="216" eb="218">
      <t>カンロ</t>
    </rPh>
    <rPh sb="218" eb="220">
      <t>コウシン</t>
    </rPh>
    <rPh sb="220" eb="221">
      <t>リツ</t>
    </rPh>
    <rPh sb="223" eb="225">
      <t>ヘイセイ</t>
    </rPh>
    <rPh sb="227" eb="229">
      <t>ネンド</t>
    </rPh>
    <rPh sb="234" eb="236">
      <t>クカン</t>
    </rPh>
    <rPh sb="237" eb="239">
      <t>フセツ</t>
    </rPh>
    <rPh sb="239" eb="240">
      <t>カ</t>
    </rPh>
    <rPh sb="240" eb="242">
      <t>コウジ</t>
    </rPh>
    <rPh sb="243" eb="244">
      <t>オコナ</t>
    </rPh>
    <rPh sb="250" eb="252">
      <t>ゼンコク</t>
    </rPh>
    <rPh sb="252" eb="254">
      <t>ヘイキン</t>
    </rPh>
    <rPh sb="254" eb="255">
      <t>チ</t>
    </rPh>
    <rPh sb="255" eb="256">
      <t>オヨ</t>
    </rPh>
    <rPh sb="257" eb="259">
      <t>ルイジ</t>
    </rPh>
    <rPh sb="259" eb="261">
      <t>ダンタイ</t>
    </rPh>
    <rPh sb="261" eb="263">
      <t>ヘイキン</t>
    </rPh>
    <rPh sb="263" eb="264">
      <t>チ</t>
    </rPh>
    <rPh sb="265" eb="267">
      <t>ウワマワ</t>
    </rPh>
    <rPh sb="273" eb="275">
      <t>ゲンザイ</t>
    </rPh>
    <rPh sb="276" eb="279">
      <t>ケイカクテキ</t>
    </rPh>
    <rPh sb="280" eb="282">
      <t>コウシン</t>
    </rPh>
    <rPh sb="283" eb="285">
      <t>ケイゾク</t>
    </rPh>
    <phoneticPr fontId="4"/>
  </si>
  <si>
    <t>　施設利用や企業債水準が課題となりつつも、概ね健全な経営状況を維持しているといえます。
　しかし、給水収益の減少が続く中で更新事業及び改良事業を行っていく必要があることから、今後の財政面においては更に厳しさを増していきます。
　持続可能な水道事業を行っていくために、施設規模の見直しや維持管理費の削減、企業債水準の平準化を積極的に検討していく必要があります。また、投資・財政計画のローリングを定期的に実施したうえで収支均衡を維持し、必要に応じて料金体系の見直しを検討していきます。
　なお、事業体単体で健全経営のための更なる創意工夫を行うだけでなく、近隣事業体と開催する「水道事業運営研究会」において広い視点で、効率化・健全化の取り組みを共同で検討していきます。</t>
    <rPh sb="1" eb="3">
      <t>シセツ</t>
    </rPh>
    <rPh sb="3" eb="5">
      <t>リヨウ</t>
    </rPh>
    <rPh sb="6" eb="8">
      <t>キギョウ</t>
    </rPh>
    <rPh sb="8" eb="9">
      <t>サイ</t>
    </rPh>
    <rPh sb="9" eb="11">
      <t>スイジュン</t>
    </rPh>
    <rPh sb="12" eb="14">
      <t>カダイ</t>
    </rPh>
    <rPh sb="21" eb="22">
      <t>オオム</t>
    </rPh>
    <rPh sb="23" eb="25">
      <t>ケンゼン</t>
    </rPh>
    <rPh sb="26" eb="28">
      <t>ケイエイ</t>
    </rPh>
    <rPh sb="28" eb="30">
      <t>ジョウキョウ</t>
    </rPh>
    <rPh sb="31" eb="33">
      <t>イジ</t>
    </rPh>
    <rPh sb="49" eb="51">
      <t>キュウスイ</t>
    </rPh>
    <rPh sb="51" eb="53">
      <t>シュウエキ</t>
    </rPh>
    <rPh sb="54" eb="56">
      <t>ゲンショウ</t>
    </rPh>
    <rPh sb="57" eb="58">
      <t>ツヅ</t>
    </rPh>
    <rPh sb="59" eb="60">
      <t>ナカ</t>
    </rPh>
    <rPh sb="61" eb="63">
      <t>コウシン</t>
    </rPh>
    <rPh sb="63" eb="65">
      <t>ジギョウ</t>
    </rPh>
    <rPh sb="65" eb="66">
      <t>オヨ</t>
    </rPh>
    <rPh sb="67" eb="69">
      <t>カイリョウ</t>
    </rPh>
    <rPh sb="69" eb="71">
      <t>ジギョウ</t>
    </rPh>
    <rPh sb="72" eb="73">
      <t>オコナ</t>
    </rPh>
    <rPh sb="77" eb="79">
      <t>ヒツヨウ</t>
    </rPh>
    <rPh sb="87" eb="89">
      <t>コンゴ</t>
    </rPh>
    <rPh sb="90" eb="93">
      <t>ザイセイメン</t>
    </rPh>
    <rPh sb="98" eb="99">
      <t>サラ</t>
    </rPh>
    <rPh sb="100" eb="101">
      <t>キビ</t>
    </rPh>
    <rPh sb="104" eb="105">
      <t>マ</t>
    </rPh>
    <rPh sb="114" eb="116">
      <t>ジゾク</t>
    </rPh>
    <rPh sb="116" eb="118">
      <t>カノウ</t>
    </rPh>
    <rPh sb="119" eb="121">
      <t>スイドウ</t>
    </rPh>
    <rPh sb="121" eb="123">
      <t>ジギョウ</t>
    </rPh>
    <rPh sb="124" eb="125">
      <t>オコナ</t>
    </rPh>
    <rPh sb="133" eb="135">
      <t>シセツ</t>
    </rPh>
    <rPh sb="135" eb="137">
      <t>キボ</t>
    </rPh>
    <rPh sb="138" eb="140">
      <t>ミナオ</t>
    </rPh>
    <rPh sb="142" eb="144">
      <t>イジ</t>
    </rPh>
    <rPh sb="144" eb="146">
      <t>カンリ</t>
    </rPh>
    <rPh sb="146" eb="147">
      <t>ヒ</t>
    </rPh>
    <rPh sb="148" eb="150">
      <t>サクゲン</t>
    </rPh>
    <rPh sb="151" eb="153">
      <t>キギョウ</t>
    </rPh>
    <rPh sb="153" eb="154">
      <t>サイ</t>
    </rPh>
    <rPh sb="154" eb="156">
      <t>スイジュン</t>
    </rPh>
    <rPh sb="157" eb="160">
      <t>ヘイジュンカ</t>
    </rPh>
    <rPh sb="161" eb="164">
      <t>セッキョクテキ</t>
    </rPh>
    <rPh sb="165" eb="167">
      <t>ケントウ</t>
    </rPh>
    <rPh sb="171" eb="173">
      <t>ヒツヨウ</t>
    </rPh>
    <rPh sb="182" eb="184">
      <t>トウシ</t>
    </rPh>
    <rPh sb="185" eb="187">
      <t>ザイセイ</t>
    </rPh>
    <rPh sb="187" eb="189">
      <t>ケイカク</t>
    </rPh>
    <rPh sb="196" eb="199">
      <t>テイキテキ</t>
    </rPh>
    <rPh sb="200" eb="202">
      <t>ジッシ</t>
    </rPh>
    <rPh sb="207" eb="209">
      <t>シュウシ</t>
    </rPh>
    <rPh sb="209" eb="211">
      <t>キンコウ</t>
    </rPh>
    <rPh sb="212" eb="214">
      <t>イジ</t>
    </rPh>
    <rPh sb="216" eb="218">
      <t>ヒツヨウ</t>
    </rPh>
    <rPh sb="219" eb="220">
      <t>オウ</t>
    </rPh>
    <rPh sb="222" eb="224">
      <t>リョウキン</t>
    </rPh>
    <rPh sb="224" eb="226">
      <t>タイケイ</t>
    </rPh>
    <rPh sb="227" eb="229">
      <t>ミナオ</t>
    </rPh>
    <rPh sb="231" eb="233">
      <t>ケントウ</t>
    </rPh>
    <rPh sb="245" eb="248">
      <t>ジギョウタイ</t>
    </rPh>
    <rPh sb="248" eb="250">
      <t>タンタイ</t>
    </rPh>
    <rPh sb="251" eb="253">
      <t>ケンゼン</t>
    </rPh>
    <rPh sb="253" eb="255">
      <t>ケイエイ</t>
    </rPh>
    <rPh sb="259" eb="260">
      <t>サラ</t>
    </rPh>
    <rPh sb="262" eb="264">
      <t>ソウイ</t>
    </rPh>
    <rPh sb="264" eb="266">
      <t>クフウ</t>
    </rPh>
    <rPh sb="267" eb="268">
      <t>オコナ</t>
    </rPh>
    <rPh sb="275" eb="277">
      <t>キンリン</t>
    </rPh>
    <rPh sb="277" eb="280">
      <t>ジギョウタイ</t>
    </rPh>
    <rPh sb="281" eb="283">
      <t>カイサイ</t>
    </rPh>
    <rPh sb="286" eb="288">
      <t>スイドウ</t>
    </rPh>
    <rPh sb="288" eb="290">
      <t>ジギョウ</t>
    </rPh>
    <rPh sb="290" eb="292">
      <t>ウンエイ</t>
    </rPh>
    <rPh sb="292" eb="294">
      <t>ケンキュウ</t>
    </rPh>
    <rPh sb="294" eb="295">
      <t>カイ</t>
    </rPh>
    <rPh sb="300" eb="301">
      <t>ヒロ</t>
    </rPh>
    <rPh sb="302" eb="304">
      <t>シテン</t>
    </rPh>
    <rPh sb="306" eb="309">
      <t>コウリツカ</t>
    </rPh>
    <rPh sb="310" eb="312">
      <t>ケンゼン</t>
    </rPh>
    <rPh sb="312" eb="313">
      <t>カ</t>
    </rPh>
    <rPh sb="314" eb="315">
      <t>ト</t>
    </rPh>
    <rPh sb="316" eb="317">
      <t>ク</t>
    </rPh>
    <rPh sb="319" eb="321">
      <t>キョウドウ</t>
    </rPh>
    <rPh sb="322" eb="324">
      <t>ケントウ</t>
    </rPh>
    <phoneticPr fontId="4"/>
  </si>
  <si>
    <t>①経常収支比率は、100％を上回り例年並みの水準で安定しています。
②累積欠損金比率は発生しておらず、一定の安定した経営がなされているといえます。
③流動比率は、100％を十分に超えて推移し、十分な支払能力は有しており、全国平均値及び類似団体平均値との比較においても良好な水準です。
④企業債残高対給水収益比率は、例年並み・類似団体平均値並みとなっておりますが、微増傾向にあります。施設更新の財源として企業債を活用せざるを得ない状況ではありますが、他財源の確保にも努めると共に今後の更新計画や投資規模を精査し、適切な投資を行っていくことが求められます。
⑤料金回収率は、100％を上回り、類似団体平均値以上、全国平均値並みであることから、概ね適正な料金水準であるといえます。
⑥給水原価は、全国平均値並みとなっておりますが、今後は施設の統廃合等も検討し、投資の効率化や維持管理費の削減するなどコンパクトな経営が求められます。
⑦施設利用率は全国平均値及び類似団体平均値を下回る値で推移しています。人口減少により、施設能力に対する水需要が低下していることが大きな要因と考えられます。今後は維持管理費の削減や施設規模の見直しを検討する必要があります。
⑧有収率は、類似団体平均値を上回る水準で推移していますが、老朽管等の布設替え等の対策を経営状況を精査しながら継続していくことが求められます。</t>
    <rPh sb="1" eb="3">
      <t>ケイジョウ</t>
    </rPh>
    <rPh sb="3" eb="5">
      <t>シュウシ</t>
    </rPh>
    <rPh sb="5" eb="7">
      <t>ヒリツ</t>
    </rPh>
    <rPh sb="14" eb="16">
      <t>ウワマワ</t>
    </rPh>
    <rPh sb="17" eb="19">
      <t>レイネン</t>
    </rPh>
    <rPh sb="19" eb="20">
      <t>ナ</t>
    </rPh>
    <rPh sb="22" eb="24">
      <t>スイジュン</t>
    </rPh>
    <rPh sb="25" eb="27">
      <t>アンテイ</t>
    </rPh>
    <rPh sb="35" eb="37">
      <t>ルイセキ</t>
    </rPh>
    <rPh sb="37" eb="39">
      <t>ケッソン</t>
    </rPh>
    <rPh sb="39" eb="40">
      <t>キン</t>
    </rPh>
    <rPh sb="40" eb="42">
      <t>ヒリツ</t>
    </rPh>
    <rPh sb="43" eb="45">
      <t>ハッセイ</t>
    </rPh>
    <rPh sb="51" eb="53">
      <t>イッテイ</t>
    </rPh>
    <rPh sb="54" eb="56">
      <t>アンテイ</t>
    </rPh>
    <rPh sb="58" eb="60">
      <t>ケイエイ</t>
    </rPh>
    <rPh sb="75" eb="77">
      <t>リュウドウ</t>
    </rPh>
    <rPh sb="77" eb="79">
      <t>ヒリツ</t>
    </rPh>
    <rPh sb="86" eb="88">
      <t>ジュウブン</t>
    </rPh>
    <rPh sb="89" eb="90">
      <t>コ</t>
    </rPh>
    <rPh sb="92" eb="94">
      <t>スイイ</t>
    </rPh>
    <rPh sb="96" eb="98">
      <t>ジュウブン</t>
    </rPh>
    <rPh sb="99" eb="101">
      <t>シハラ</t>
    </rPh>
    <rPh sb="101" eb="103">
      <t>ノウリョク</t>
    </rPh>
    <rPh sb="104" eb="105">
      <t>ユウ</t>
    </rPh>
    <rPh sb="110" eb="112">
      <t>ゼンコク</t>
    </rPh>
    <rPh sb="112" eb="114">
      <t>ヘイキン</t>
    </rPh>
    <rPh sb="114" eb="115">
      <t>チ</t>
    </rPh>
    <rPh sb="115" eb="116">
      <t>オヨ</t>
    </rPh>
    <rPh sb="117" eb="119">
      <t>ルイジ</t>
    </rPh>
    <rPh sb="119" eb="121">
      <t>ダンタイ</t>
    </rPh>
    <rPh sb="121" eb="124">
      <t>ヘイキンチ</t>
    </rPh>
    <rPh sb="126" eb="128">
      <t>ヒカク</t>
    </rPh>
    <rPh sb="133" eb="135">
      <t>リョウコウ</t>
    </rPh>
    <rPh sb="136" eb="138">
      <t>スイジュン</t>
    </rPh>
    <rPh sb="143" eb="145">
      <t>キギョウ</t>
    </rPh>
    <rPh sb="145" eb="146">
      <t>サイ</t>
    </rPh>
    <rPh sb="146" eb="148">
      <t>ザンダカ</t>
    </rPh>
    <rPh sb="148" eb="149">
      <t>タイ</t>
    </rPh>
    <rPh sb="149" eb="151">
      <t>キュウスイ</t>
    </rPh>
    <rPh sb="151" eb="153">
      <t>シュウエキ</t>
    </rPh>
    <rPh sb="153" eb="155">
      <t>ヒリツ</t>
    </rPh>
    <rPh sb="157" eb="159">
      <t>レイネン</t>
    </rPh>
    <rPh sb="159" eb="160">
      <t>ナ</t>
    </rPh>
    <rPh sb="162" eb="164">
      <t>ルイジ</t>
    </rPh>
    <rPh sb="164" eb="166">
      <t>ダンタイ</t>
    </rPh>
    <rPh sb="166" eb="168">
      <t>ヘイキン</t>
    </rPh>
    <rPh sb="168" eb="169">
      <t>アタイ</t>
    </rPh>
    <rPh sb="169" eb="170">
      <t>ナ</t>
    </rPh>
    <rPh sb="181" eb="183">
      <t>ビゾウ</t>
    </rPh>
    <rPh sb="183" eb="185">
      <t>ケイコウ</t>
    </rPh>
    <rPh sb="191" eb="193">
      <t>シセツ</t>
    </rPh>
    <rPh sb="193" eb="195">
      <t>コウシン</t>
    </rPh>
    <rPh sb="196" eb="198">
      <t>ザイゲン</t>
    </rPh>
    <rPh sb="201" eb="203">
      <t>キギョウ</t>
    </rPh>
    <rPh sb="203" eb="204">
      <t>サイ</t>
    </rPh>
    <rPh sb="205" eb="207">
      <t>カツヨウ</t>
    </rPh>
    <rPh sb="211" eb="212">
      <t>エ</t>
    </rPh>
    <rPh sb="214" eb="216">
      <t>ジョウキョウ</t>
    </rPh>
    <rPh sb="224" eb="225">
      <t>タ</t>
    </rPh>
    <rPh sb="225" eb="227">
      <t>ザイゲン</t>
    </rPh>
    <rPh sb="228" eb="230">
      <t>カクホ</t>
    </rPh>
    <rPh sb="232" eb="233">
      <t>ツト</t>
    </rPh>
    <rPh sb="236" eb="237">
      <t>トモ</t>
    </rPh>
    <rPh sb="238" eb="240">
      <t>コンゴ</t>
    </rPh>
    <rPh sb="241" eb="243">
      <t>コウシン</t>
    </rPh>
    <rPh sb="243" eb="245">
      <t>ケイカク</t>
    </rPh>
    <rPh sb="246" eb="248">
      <t>トウシ</t>
    </rPh>
    <rPh sb="248" eb="250">
      <t>キボ</t>
    </rPh>
    <rPh sb="251" eb="253">
      <t>セイサ</t>
    </rPh>
    <rPh sb="255" eb="257">
      <t>テキセツ</t>
    </rPh>
    <rPh sb="258" eb="260">
      <t>トウシ</t>
    </rPh>
    <rPh sb="261" eb="262">
      <t>オコナ</t>
    </rPh>
    <rPh sb="269" eb="270">
      <t>モト</t>
    </rPh>
    <rPh sb="278" eb="280">
      <t>リョウキン</t>
    </rPh>
    <rPh sb="280" eb="282">
      <t>カイシュウ</t>
    </rPh>
    <rPh sb="282" eb="283">
      <t>リツ</t>
    </rPh>
    <rPh sb="290" eb="292">
      <t>ウワマワ</t>
    </rPh>
    <rPh sb="294" eb="296">
      <t>ルイジ</t>
    </rPh>
    <rPh sb="296" eb="298">
      <t>ダンタイ</t>
    </rPh>
    <rPh sb="298" eb="300">
      <t>ヘイキン</t>
    </rPh>
    <rPh sb="300" eb="301">
      <t>チ</t>
    </rPh>
    <rPh sb="301" eb="303">
      <t>イジョウ</t>
    </rPh>
    <rPh sb="304" eb="306">
      <t>ゼンコク</t>
    </rPh>
    <rPh sb="306" eb="308">
      <t>ヘイキン</t>
    </rPh>
    <rPh sb="308" eb="309">
      <t>アタイ</t>
    </rPh>
    <rPh sb="309" eb="310">
      <t>ナ</t>
    </rPh>
    <rPh sb="319" eb="320">
      <t>オオム</t>
    </rPh>
    <rPh sb="321" eb="323">
      <t>テキセイ</t>
    </rPh>
    <rPh sb="324" eb="326">
      <t>リョウキン</t>
    </rPh>
    <rPh sb="326" eb="328">
      <t>スイジュン</t>
    </rPh>
    <rPh sb="339" eb="341">
      <t>キュウスイ</t>
    </rPh>
    <rPh sb="341" eb="343">
      <t>ゲンカ</t>
    </rPh>
    <rPh sb="345" eb="347">
      <t>ゼンコク</t>
    </rPh>
    <rPh sb="347" eb="349">
      <t>ヘイキン</t>
    </rPh>
    <rPh sb="349" eb="350">
      <t>チ</t>
    </rPh>
    <rPh sb="350" eb="351">
      <t>ナ</t>
    </rPh>
    <rPh sb="362" eb="364">
      <t>コンゴ</t>
    </rPh>
    <rPh sb="365" eb="367">
      <t>シセツ</t>
    </rPh>
    <rPh sb="368" eb="371">
      <t>トウハイゴウ</t>
    </rPh>
    <rPh sb="371" eb="372">
      <t>トウ</t>
    </rPh>
    <rPh sb="373" eb="375">
      <t>ケントウ</t>
    </rPh>
    <rPh sb="377" eb="379">
      <t>トウシ</t>
    </rPh>
    <rPh sb="380" eb="383">
      <t>コウリツカ</t>
    </rPh>
    <rPh sb="384" eb="386">
      <t>イジ</t>
    </rPh>
    <rPh sb="386" eb="388">
      <t>カンリ</t>
    </rPh>
    <rPh sb="388" eb="389">
      <t>ヒ</t>
    </rPh>
    <rPh sb="390" eb="392">
      <t>サクゲン</t>
    </rPh>
    <rPh sb="402" eb="404">
      <t>ケイエイ</t>
    </rPh>
    <rPh sb="405" eb="406">
      <t>モト</t>
    </rPh>
    <rPh sb="414" eb="416">
      <t>シセツ</t>
    </rPh>
    <rPh sb="416" eb="419">
      <t>リヨウリツ</t>
    </rPh>
    <rPh sb="420" eb="422">
      <t>ゼンコク</t>
    </rPh>
    <rPh sb="422" eb="424">
      <t>ヘイキン</t>
    </rPh>
    <rPh sb="424" eb="425">
      <t>チ</t>
    </rPh>
    <rPh sb="425" eb="426">
      <t>オヨ</t>
    </rPh>
    <rPh sb="427" eb="429">
      <t>ルイジ</t>
    </rPh>
    <rPh sb="429" eb="431">
      <t>ダンタイ</t>
    </rPh>
    <rPh sb="431" eb="433">
      <t>ヘイキン</t>
    </rPh>
    <rPh sb="433" eb="434">
      <t>チ</t>
    </rPh>
    <rPh sb="435" eb="437">
      <t>シタマワ</t>
    </rPh>
    <rPh sb="438" eb="439">
      <t>アタイ</t>
    </rPh>
    <rPh sb="440" eb="442">
      <t>スイイ</t>
    </rPh>
    <rPh sb="448" eb="450">
      <t>ジンコウ</t>
    </rPh>
    <rPh sb="450" eb="452">
      <t>ゲンショウ</t>
    </rPh>
    <rPh sb="456" eb="458">
      <t>シセツ</t>
    </rPh>
    <rPh sb="458" eb="460">
      <t>ノウリョク</t>
    </rPh>
    <rPh sb="461" eb="462">
      <t>タイ</t>
    </rPh>
    <rPh sb="464" eb="465">
      <t>ミズ</t>
    </rPh>
    <rPh sb="465" eb="467">
      <t>ジュヨウ</t>
    </rPh>
    <rPh sb="468" eb="470">
      <t>テイカ</t>
    </rPh>
    <rPh sb="477" eb="478">
      <t>オオ</t>
    </rPh>
    <rPh sb="480" eb="482">
      <t>ヨウイン</t>
    </rPh>
    <rPh sb="483" eb="484">
      <t>カンガ</t>
    </rPh>
    <rPh sb="490" eb="492">
      <t>コンゴ</t>
    </rPh>
    <rPh sb="493" eb="495">
      <t>イジ</t>
    </rPh>
    <rPh sb="495" eb="497">
      <t>カンリ</t>
    </rPh>
    <rPh sb="497" eb="498">
      <t>ヒ</t>
    </rPh>
    <rPh sb="499" eb="501">
      <t>サクゲン</t>
    </rPh>
    <rPh sb="502" eb="504">
      <t>シセツ</t>
    </rPh>
    <rPh sb="504" eb="506">
      <t>キボ</t>
    </rPh>
    <rPh sb="507" eb="509">
      <t>ミナオ</t>
    </rPh>
    <rPh sb="511" eb="513">
      <t>ケントウ</t>
    </rPh>
    <rPh sb="515" eb="517">
      <t>ヒツヨウ</t>
    </rPh>
    <rPh sb="525" eb="527">
      <t>ユウシュウ</t>
    </rPh>
    <rPh sb="527" eb="528">
      <t>リツ</t>
    </rPh>
    <rPh sb="530" eb="532">
      <t>ルイジ</t>
    </rPh>
    <rPh sb="532" eb="534">
      <t>ダンタイ</t>
    </rPh>
    <rPh sb="534" eb="536">
      <t>ヘイキン</t>
    </rPh>
    <rPh sb="536" eb="537">
      <t>アタイ</t>
    </rPh>
    <rPh sb="538" eb="540">
      <t>ウワマワ</t>
    </rPh>
    <rPh sb="541" eb="543">
      <t>スイジュン</t>
    </rPh>
    <rPh sb="544" eb="546">
      <t>スイイ</t>
    </rPh>
    <rPh sb="553" eb="555">
      <t>ロウキュウ</t>
    </rPh>
    <rPh sb="555" eb="556">
      <t>カン</t>
    </rPh>
    <rPh sb="556" eb="557">
      <t>トウ</t>
    </rPh>
    <rPh sb="558" eb="560">
      <t>フセツ</t>
    </rPh>
    <rPh sb="560" eb="561">
      <t>カ</t>
    </rPh>
    <rPh sb="562" eb="563">
      <t>トウ</t>
    </rPh>
    <rPh sb="564" eb="566">
      <t>タイサク</t>
    </rPh>
    <rPh sb="567" eb="569">
      <t>ケイエイ</t>
    </rPh>
    <rPh sb="569" eb="571">
      <t>ジョウキョウ</t>
    </rPh>
    <rPh sb="572" eb="574">
      <t>セイサ</t>
    </rPh>
    <rPh sb="578" eb="580">
      <t>ケイゾク</t>
    </rPh>
    <rPh sb="587" eb="588">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</si>
</sst>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3.14</c:v>
                </c:pt>
                <c:pt idx="1">
                  <c:v>5.56</c:v>
                </c:pt>
                <c:pt idx="2">
                  <c:v>1.64</c:v>
                </c:pt>
                <c:pt idx="3">
                  <c:v>0.08</c:v>
                </c:pt>
                <c:pt idx="4">
                  <c:v>1.56</c:v>
                </c:pt>
              </c:numCache>
            </c:numRef>
          </c:val>
        </c:ser>
        <c:dLbls>
          <c:showLegendKey val="0"/>
          <c:showVal val="0"/>
          <c:showCatName val="0"/>
          <c:showSerName val="0"/>
          <c:showPercent val="0"/>
          <c:showBubbleSize val="0"/>
        </c:dLbls>
        <c:gapWidth val="150"/>
        <c:axId val="98663424"/>
        <c:axId val="9866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98663424"/>
        <c:axId val="98665600"/>
      </c:lineChart>
      <c:dateAx>
        <c:axId val="98663424"/>
        <c:scaling>
          <c:orientation val="minMax"/>
        </c:scaling>
        <c:delete val="1"/>
        <c:axPos val="b"/>
        <c:numFmt formatCode="ge" sourceLinked="1"/>
        <c:majorTickMark val="none"/>
        <c:minorTickMark val="none"/>
        <c:tickLblPos val="none"/>
        <c:crossAx val="98665600"/>
        <c:crosses val="autoZero"/>
        <c:auto val="1"/>
        <c:lblOffset val="100"/>
        <c:baseTimeUnit val="years"/>
      </c:dateAx>
      <c:valAx>
        <c:axId val="9866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44.7</c:v>
                </c:pt>
                <c:pt idx="1">
                  <c:v>42.92</c:v>
                </c:pt>
                <c:pt idx="2">
                  <c:v>41.8</c:v>
                </c:pt>
                <c:pt idx="3">
                  <c:v>42.09</c:v>
                </c:pt>
                <c:pt idx="4">
                  <c:v>42.15</c:v>
                </c:pt>
              </c:numCache>
            </c:numRef>
          </c:val>
        </c:ser>
        <c:dLbls>
          <c:showLegendKey val="0"/>
          <c:showVal val="0"/>
          <c:showCatName val="0"/>
          <c:showSerName val="0"/>
          <c:showPercent val="0"/>
          <c:showBubbleSize val="0"/>
        </c:dLbls>
        <c:gapWidth val="150"/>
        <c:axId val="103131776"/>
        <c:axId val="10314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103131776"/>
        <c:axId val="103142144"/>
      </c:lineChart>
      <c:dateAx>
        <c:axId val="103131776"/>
        <c:scaling>
          <c:orientation val="minMax"/>
        </c:scaling>
        <c:delete val="1"/>
        <c:axPos val="b"/>
        <c:numFmt formatCode="ge" sourceLinked="1"/>
        <c:majorTickMark val="none"/>
        <c:minorTickMark val="none"/>
        <c:tickLblPos val="none"/>
        <c:crossAx val="103142144"/>
        <c:crosses val="autoZero"/>
        <c:auto val="1"/>
        <c:lblOffset val="100"/>
        <c:baseTimeUnit val="years"/>
      </c:dateAx>
      <c:valAx>
        <c:axId val="1031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81.430000000000007</c:v>
                </c:pt>
                <c:pt idx="1">
                  <c:v>83.42</c:v>
                </c:pt>
                <c:pt idx="2">
                  <c:v>83.23</c:v>
                </c:pt>
                <c:pt idx="3">
                  <c:v>83.01</c:v>
                </c:pt>
                <c:pt idx="4">
                  <c:v>83.02</c:v>
                </c:pt>
              </c:numCache>
            </c:numRef>
          </c:val>
        </c:ser>
        <c:dLbls>
          <c:showLegendKey val="0"/>
          <c:showVal val="0"/>
          <c:showCatName val="0"/>
          <c:showSerName val="0"/>
          <c:showPercent val="0"/>
          <c:showBubbleSize val="0"/>
        </c:dLbls>
        <c:gapWidth val="150"/>
        <c:axId val="103246080"/>
        <c:axId val="10325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103246080"/>
        <c:axId val="103252352"/>
      </c:lineChart>
      <c:dateAx>
        <c:axId val="103246080"/>
        <c:scaling>
          <c:orientation val="minMax"/>
        </c:scaling>
        <c:delete val="1"/>
        <c:axPos val="b"/>
        <c:numFmt formatCode="ge" sourceLinked="1"/>
        <c:majorTickMark val="none"/>
        <c:minorTickMark val="none"/>
        <c:tickLblPos val="none"/>
        <c:crossAx val="103252352"/>
        <c:crosses val="autoZero"/>
        <c:auto val="1"/>
        <c:lblOffset val="100"/>
        <c:baseTimeUnit val="years"/>
      </c:dateAx>
      <c:valAx>
        <c:axId val="10325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4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103.63</c:v>
                </c:pt>
                <c:pt idx="1">
                  <c:v>101.9</c:v>
                </c:pt>
                <c:pt idx="2">
                  <c:v>127.15</c:v>
                </c:pt>
                <c:pt idx="3">
                  <c:v>106.66</c:v>
                </c:pt>
                <c:pt idx="4">
                  <c:v>108.32</c:v>
                </c:pt>
              </c:numCache>
            </c:numRef>
          </c:val>
        </c:ser>
        <c:dLbls>
          <c:showLegendKey val="0"/>
          <c:showVal val="0"/>
          <c:showCatName val="0"/>
          <c:showSerName val="0"/>
          <c:showPercent val="0"/>
          <c:showBubbleSize val="0"/>
        </c:dLbls>
        <c:gapWidth val="150"/>
        <c:axId val="100407936"/>
        <c:axId val="10041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100407936"/>
        <c:axId val="100410112"/>
      </c:lineChart>
      <c:dateAx>
        <c:axId val="100407936"/>
        <c:scaling>
          <c:orientation val="minMax"/>
        </c:scaling>
        <c:delete val="1"/>
        <c:axPos val="b"/>
        <c:numFmt formatCode="ge" sourceLinked="1"/>
        <c:majorTickMark val="none"/>
        <c:minorTickMark val="none"/>
        <c:tickLblPos val="none"/>
        <c:crossAx val="100410112"/>
        <c:crosses val="autoZero"/>
        <c:auto val="1"/>
        <c:lblOffset val="100"/>
        <c:baseTimeUnit val="years"/>
      </c:dateAx>
      <c:valAx>
        <c:axId val="100410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4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19.93</c:v>
                </c:pt>
                <c:pt idx="1">
                  <c:v>20.2</c:v>
                </c:pt>
                <c:pt idx="2">
                  <c:v>20.9</c:v>
                </c:pt>
                <c:pt idx="3">
                  <c:v>22.59</c:v>
                </c:pt>
                <c:pt idx="4">
                  <c:v>23.93</c:v>
                </c:pt>
              </c:numCache>
            </c:numRef>
          </c:val>
        </c:ser>
        <c:dLbls>
          <c:showLegendKey val="0"/>
          <c:showVal val="0"/>
          <c:showCatName val="0"/>
          <c:showSerName val="0"/>
          <c:showPercent val="0"/>
          <c:showBubbleSize val="0"/>
        </c:dLbls>
        <c:gapWidth val="150"/>
        <c:axId val="100419840"/>
        <c:axId val="10045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100419840"/>
        <c:axId val="100450688"/>
      </c:lineChart>
      <c:dateAx>
        <c:axId val="100419840"/>
        <c:scaling>
          <c:orientation val="minMax"/>
        </c:scaling>
        <c:delete val="1"/>
        <c:axPos val="b"/>
        <c:numFmt formatCode="ge" sourceLinked="1"/>
        <c:majorTickMark val="none"/>
        <c:minorTickMark val="none"/>
        <c:tickLblPos val="none"/>
        <c:crossAx val="100450688"/>
        <c:crosses val="autoZero"/>
        <c:auto val="1"/>
        <c:lblOffset val="100"/>
        <c:baseTimeUnit val="years"/>
      </c:dateAx>
      <c:valAx>
        <c:axId val="1004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formatCode="#,##0.00;&quot;△&quot;#,##0.00;&quot;-&quot;">
                  <c:v>15.65</c:v>
                </c:pt>
                <c:pt idx="4" formatCode="#,##0.00;&quot;△&quot;#,##0.00;&quot;-&quot;">
                  <c:v>15.74</c:v>
                </c:pt>
              </c:numCache>
            </c:numRef>
          </c:val>
        </c:ser>
        <c:dLbls>
          <c:showLegendKey val="0"/>
          <c:showVal val="0"/>
          <c:showCatName val="0"/>
          <c:showSerName val="0"/>
          <c:showPercent val="0"/>
          <c:showBubbleSize val="0"/>
        </c:dLbls>
        <c:gapWidth val="150"/>
        <c:axId val="101811712"/>
        <c:axId val="10181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101811712"/>
        <c:axId val="101812480"/>
      </c:lineChart>
      <c:dateAx>
        <c:axId val="101811712"/>
        <c:scaling>
          <c:orientation val="minMax"/>
        </c:scaling>
        <c:delete val="1"/>
        <c:axPos val="b"/>
        <c:numFmt formatCode="ge" sourceLinked="1"/>
        <c:majorTickMark val="none"/>
        <c:minorTickMark val="none"/>
        <c:tickLblPos val="none"/>
        <c:crossAx val="101812480"/>
        <c:crosses val="autoZero"/>
        <c:auto val="1"/>
        <c:lblOffset val="100"/>
        <c:baseTimeUnit val="years"/>
      </c:dateAx>
      <c:valAx>
        <c:axId val="10181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1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821440"/>
        <c:axId val="10192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101821440"/>
        <c:axId val="101926016"/>
      </c:lineChart>
      <c:dateAx>
        <c:axId val="101821440"/>
        <c:scaling>
          <c:orientation val="minMax"/>
        </c:scaling>
        <c:delete val="1"/>
        <c:axPos val="b"/>
        <c:numFmt formatCode="ge" sourceLinked="1"/>
        <c:majorTickMark val="none"/>
        <c:minorTickMark val="none"/>
        <c:tickLblPos val="none"/>
        <c:crossAx val="101926016"/>
        <c:crosses val="autoZero"/>
        <c:auto val="1"/>
        <c:lblOffset val="100"/>
        <c:baseTimeUnit val="years"/>
      </c:dateAx>
      <c:valAx>
        <c:axId val="101926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82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445.91</c:v>
                </c:pt>
                <c:pt idx="1">
                  <c:v>242.65</c:v>
                </c:pt>
                <c:pt idx="2">
                  <c:v>348.49</c:v>
                </c:pt>
                <c:pt idx="3">
                  <c:v>312.01</c:v>
                </c:pt>
                <c:pt idx="4">
                  <c:v>476.46</c:v>
                </c:pt>
              </c:numCache>
            </c:numRef>
          </c:val>
        </c:ser>
        <c:dLbls>
          <c:showLegendKey val="0"/>
          <c:showVal val="0"/>
          <c:showCatName val="0"/>
          <c:showSerName val="0"/>
          <c:showPercent val="0"/>
          <c:showBubbleSize val="0"/>
        </c:dLbls>
        <c:gapWidth val="150"/>
        <c:axId val="101954304"/>
        <c:axId val="10195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101954304"/>
        <c:axId val="101956224"/>
      </c:lineChart>
      <c:dateAx>
        <c:axId val="101954304"/>
        <c:scaling>
          <c:orientation val="minMax"/>
        </c:scaling>
        <c:delete val="1"/>
        <c:axPos val="b"/>
        <c:numFmt formatCode="ge" sourceLinked="1"/>
        <c:majorTickMark val="none"/>
        <c:minorTickMark val="none"/>
        <c:tickLblPos val="none"/>
        <c:crossAx val="101956224"/>
        <c:crosses val="autoZero"/>
        <c:auto val="1"/>
        <c:lblOffset val="100"/>
        <c:baseTimeUnit val="years"/>
      </c:dateAx>
      <c:valAx>
        <c:axId val="101956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95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346.41</c:v>
                </c:pt>
                <c:pt idx="1">
                  <c:v>360.5</c:v>
                </c:pt>
                <c:pt idx="2">
                  <c:v>469.08</c:v>
                </c:pt>
                <c:pt idx="3">
                  <c:v>465.08</c:v>
                </c:pt>
                <c:pt idx="4">
                  <c:v>490.9</c:v>
                </c:pt>
              </c:numCache>
            </c:numRef>
          </c:val>
        </c:ser>
        <c:dLbls>
          <c:showLegendKey val="0"/>
          <c:showVal val="0"/>
          <c:showCatName val="0"/>
          <c:showSerName val="0"/>
          <c:showPercent val="0"/>
          <c:showBubbleSize val="0"/>
        </c:dLbls>
        <c:gapWidth val="150"/>
        <c:axId val="101982592"/>
        <c:axId val="10198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101982592"/>
        <c:axId val="101984512"/>
      </c:lineChart>
      <c:dateAx>
        <c:axId val="101982592"/>
        <c:scaling>
          <c:orientation val="minMax"/>
        </c:scaling>
        <c:delete val="1"/>
        <c:axPos val="b"/>
        <c:numFmt formatCode="ge" sourceLinked="1"/>
        <c:majorTickMark val="none"/>
        <c:minorTickMark val="none"/>
        <c:tickLblPos val="none"/>
        <c:crossAx val="101984512"/>
        <c:crosses val="autoZero"/>
        <c:auto val="1"/>
        <c:lblOffset val="100"/>
        <c:baseTimeUnit val="years"/>
      </c:dateAx>
      <c:valAx>
        <c:axId val="10198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9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97.57</c:v>
                </c:pt>
                <c:pt idx="1">
                  <c:v>98.31</c:v>
                </c:pt>
                <c:pt idx="2">
                  <c:v>133.99</c:v>
                </c:pt>
                <c:pt idx="3">
                  <c:v>105.05</c:v>
                </c:pt>
                <c:pt idx="4">
                  <c:v>106.51</c:v>
                </c:pt>
              </c:numCache>
            </c:numRef>
          </c:val>
        </c:ser>
        <c:dLbls>
          <c:showLegendKey val="0"/>
          <c:showVal val="0"/>
          <c:showCatName val="0"/>
          <c:showSerName val="0"/>
          <c:showPercent val="0"/>
          <c:showBubbleSize val="0"/>
        </c:dLbls>
        <c:gapWidth val="150"/>
        <c:axId val="102019072"/>
        <c:axId val="10202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102019072"/>
        <c:axId val="102020992"/>
      </c:lineChart>
      <c:dateAx>
        <c:axId val="102019072"/>
        <c:scaling>
          <c:orientation val="minMax"/>
        </c:scaling>
        <c:delete val="1"/>
        <c:axPos val="b"/>
        <c:numFmt formatCode="ge" sourceLinked="1"/>
        <c:majorTickMark val="none"/>
        <c:minorTickMark val="none"/>
        <c:tickLblPos val="none"/>
        <c:crossAx val="102020992"/>
        <c:crosses val="autoZero"/>
        <c:auto val="1"/>
        <c:lblOffset val="100"/>
        <c:baseTimeUnit val="years"/>
      </c:dateAx>
      <c:valAx>
        <c:axId val="10202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176.84</c:v>
                </c:pt>
                <c:pt idx="1">
                  <c:v>174.49</c:v>
                </c:pt>
                <c:pt idx="2">
                  <c:v>128.68</c:v>
                </c:pt>
                <c:pt idx="3">
                  <c:v>163.72999999999999</c:v>
                </c:pt>
                <c:pt idx="4">
                  <c:v>161.61000000000001</c:v>
                </c:pt>
              </c:numCache>
            </c:numRef>
          </c:val>
        </c:ser>
        <c:dLbls>
          <c:showLegendKey val="0"/>
          <c:showVal val="0"/>
          <c:showCatName val="0"/>
          <c:showSerName val="0"/>
          <c:showPercent val="0"/>
          <c:showBubbleSize val="0"/>
        </c:dLbls>
        <c:gapWidth val="150"/>
        <c:axId val="103111680"/>
        <c:axId val="10311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103111680"/>
        <c:axId val="103117952"/>
      </c:lineChart>
      <c:dateAx>
        <c:axId val="103111680"/>
        <c:scaling>
          <c:orientation val="minMax"/>
        </c:scaling>
        <c:delete val="1"/>
        <c:axPos val="b"/>
        <c:numFmt formatCode="ge" sourceLinked="1"/>
        <c:majorTickMark val="none"/>
        <c:minorTickMark val="none"/>
        <c:tickLblPos val="none"/>
        <c:crossAx val="103117952"/>
        <c:crosses val="autoZero"/>
        <c:auto val="1"/>
        <c:lblOffset val="100"/>
        <c:baseTimeUnit val="years"/>
      </c:dateAx>
      <c:valAx>
        <c:axId val="10311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1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40"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長野県　千曲市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116</v>
      </c>
      <c r="AE8" s="60"/>
      <c r="AF8" s="60"/>
      <c r="AG8" s="60"/>
      <c r="AH8" s="60"/>
      <c r="AI8" s="60"/>
      <c r="AJ8" s="60"/>
      <c r="AK8" s="5"/>
      <c r="AL8" s="61">
        <f>データ!$R$6</f>
        <v>61356</v>
      </c>
      <c r="AM8" s="61"/>
      <c r="AN8" s="61"/>
      <c r="AO8" s="61"/>
      <c r="AP8" s="61"/>
      <c r="AQ8" s="61"/>
      <c r="AR8" s="61"/>
      <c r="AS8" s="61"/>
      <c r="AT8" s="51">
        <f>データ!$S$6</f>
        <v>119.79</v>
      </c>
      <c r="AU8" s="52"/>
      <c r="AV8" s="52"/>
      <c r="AW8" s="52"/>
      <c r="AX8" s="52"/>
      <c r="AY8" s="52"/>
      <c r="AZ8" s="52"/>
      <c r="BA8" s="52"/>
      <c r="BB8" s="53">
        <f>データ!$T$6</f>
        <v>512.20000000000005</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79.62</v>
      </c>
      <c r="J10" s="52"/>
      <c r="K10" s="52"/>
      <c r="L10" s="52"/>
      <c r="M10" s="52"/>
      <c r="N10" s="52"/>
      <c r="O10" s="64"/>
      <c r="P10" s="53">
        <f>データ!$P$6</f>
        <v>11.48</v>
      </c>
      <c r="Q10" s="53"/>
      <c r="R10" s="53"/>
      <c r="S10" s="53"/>
      <c r="T10" s="53"/>
      <c r="U10" s="53"/>
      <c r="V10" s="53"/>
      <c r="W10" s="61">
        <f>データ!$Q$6</f>
        <v>3258</v>
      </c>
      <c r="X10" s="61"/>
      <c r="Y10" s="61"/>
      <c r="Z10" s="61"/>
      <c r="AA10" s="61"/>
      <c r="AB10" s="61"/>
      <c r="AC10" s="61"/>
      <c r="AD10" s="2"/>
      <c r="AE10" s="2"/>
      <c r="AF10" s="2"/>
      <c r="AG10" s="2"/>
      <c r="AH10" s="5"/>
      <c r="AI10" s="5"/>
      <c r="AJ10" s="5"/>
      <c r="AK10" s="5"/>
      <c r="AL10" s="61">
        <f>データ!$U$6</f>
        <v>7026</v>
      </c>
      <c r="AM10" s="61"/>
      <c r="AN10" s="61"/>
      <c r="AO10" s="61"/>
      <c r="AP10" s="61"/>
      <c r="AQ10" s="61"/>
      <c r="AR10" s="61"/>
      <c r="AS10" s="61"/>
      <c r="AT10" s="51">
        <f>データ!$V$6</f>
        <v>8.26</v>
      </c>
      <c r="AU10" s="52"/>
      <c r="AV10" s="52"/>
      <c r="AW10" s="52"/>
      <c r="AX10" s="52"/>
      <c r="AY10" s="52"/>
      <c r="AZ10" s="52"/>
      <c r="BA10" s="52"/>
      <c r="BB10" s="53">
        <f>データ!$W$6</f>
        <v>850.61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202185</v>
      </c>
      <c r="D6" s="34">
        <f t="shared" si="3"/>
        <v>46</v>
      </c>
      <c r="E6" s="34">
        <f t="shared" si="3"/>
        <v>1</v>
      </c>
      <c r="F6" s="34">
        <f t="shared" si="3"/>
        <v>0</v>
      </c>
      <c r="G6" s="34">
        <f t="shared" si="3"/>
        <v>1</v>
      </c>
      <c r="H6" s="34" t="str">
        <f t="shared" si="3"/>
        <v>長野県　千曲市</v>
      </c>
      <c r="I6" s="34" t="str">
        <f t="shared" si="3"/>
        <v>法適用</v>
      </c>
      <c r="J6" s="34" t="str">
        <f t="shared" si="3"/>
        <v>水道事業</v>
      </c>
      <c r="K6" s="34" t="str">
        <f t="shared" si="3"/>
        <v>末端給水事業</v>
      </c>
      <c r="L6" s="34" t="str">
        <f t="shared" si="3"/>
        <v>A8</v>
      </c>
      <c r="M6" s="34">
        <f t="shared" si="3"/>
        <v>0</v>
      </c>
      <c r="N6" s="35" t="str">
        <f t="shared" si="3"/>
        <v>-</v>
      </c>
      <c r="O6" s="35">
        <f t="shared" si="3"/>
        <v>79.62</v>
      </c>
      <c r="P6" s="35">
        <f t="shared" si="3"/>
        <v>11.48</v>
      </c>
      <c r="Q6" s="35">
        <f t="shared" si="3"/>
        <v>3258</v>
      </c>
      <c r="R6" s="35">
        <f t="shared" si="3"/>
        <v>61356</v>
      </c>
      <c r="S6" s="35">
        <f t="shared" si="3"/>
        <v>119.79</v>
      </c>
      <c r="T6" s="35">
        <f t="shared" si="3"/>
        <v>512.20000000000005</v>
      </c>
      <c r="U6" s="35">
        <f t="shared" si="3"/>
        <v>7026</v>
      </c>
      <c r="V6" s="35">
        <f t="shared" si="3"/>
        <v>8.26</v>
      </c>
      <c r="W6" s="35">
        <f t="shared" si="3"/>
        <v>850.61</v>
      </c>
      <c r="X6" s="36">
        <f>IF(X7="",NA(),X7)</f>
        <v>103.63</v>
      </c>
      <c r="Y6" s="36">
        <f t="shared" ref="Y6:AG6" si="4">IF(Y7="",NA(),Y7)</f>
        <v>101.9</v>
      </c>
      <c r="Z6" s="36">
        <f t="shared" si="4"/>
        <v>127.15</v>
      </c>
      <c r="AA6" s="36">
        <f t="shared" si="4"/>
        <v>106.66</v>
      </c>
      <c r="AB6" s="36">
        <f t="shared" si="4"/>
        <v>108.32</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445.91</v>
      </c>
      <c r="AU6" s="36">
        <f t="shared" ref="AU6:BC6" si="6">IF(AU7="",NA(),AU7)</f>
        <v>242.65</v>
      </c>
      <c r="AV6" s="36">
        <f t="shared" si="6"/>
        <v>348.49</v>
      </c>
      <c r="AW6" s="36">
        <f t="shared" si="6"/>
        <v>312.01</v>
      </c>
      <c r="AX6" s="36">
        <f t="shared" si="6"/>
        <v>476.46</v>
      </c>
      <c r="AY6" s="36">
        <f t="shared" si="6"/>
        <v>1002.64</v>
      </c>
      <c r="AZ6" s="36">
        <f t="shared" si="6"/>
        <v>1164.51</v>
      </c>
      <c r="BA6" s="36">
        <f t="shared" si="6"/>
        <v>434.72</v>
      </c>
      <c r="BB6" s="36">
        <f t="shared" si="6"/>
        <v>416.14</v>
      </c>
      <c r="BC6" s="36">
        <f t="shared" si="6"/>
        <v>371.89</v>
      </c>
      <c r="BD6" s="35" t="str">
        <f>IF(BD7="","",IF(BD7="-","【-】","【"&amp;SUBSTITUTE(TEXT(BD7,"#,##0.00"),"-","△")&amp;"】"))</f>
        <v>【262.87】</v>
      </c>
      <c r="BE6" s="36">
        <f>IF(BE7="",NA(),BE7)</f>
        <v>346.41</v>
      </c>
      <c r="BF6" s="36">
        <f t="shared" ref="BF6:BN6" si="7">IF(BF7="",NA(),BF7)</f>
        <v>360.5</v>
      </c>
      <c r="BG6" s="36">
        <f t="shared" si="7"/>
        <v>469.08</v>
      </c>
      <c r="BH6" s="36">
        <f t="shared" si="7"/>
        <v>465.08</v>
      </c>
      <c r="BI6" s="36">
        <f t="shared" si="7"/>
        <v>490.9</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97.57</v>
      </c>
      <c r="BQ6" s="36">
        <f t="shared" ref="BQ6:BY6" si="8">IF(BQ7="",NA(),BQ7)</f>
        <v>98.31</v>
      </c>
      <c r="BR6" s="36">
        <f t="shared" si="8"/>
        <v>133.99</v>
      </c>
      <c r="BS6" s="36">
        <f t="shared" si="8"/>
        <v>105.05</v>
      </c>
      <c r="BT6" s="36">
        <f t="shared" si="8"/>
        <v>106.51</v>
      </c>
      <c r="BU6" s="36">
        <f t="shared" si="8"/>
        <v>90.69</v>
      </c>
      <c r="BV6" s="36">
        <f t="shared" si="8"/>
        <v>90.64</v>
      </c>
      <c r="BW6" s="36">
        <f t="shared" si="8"/>
        <v>93.66</v>
      </c>
      <c r="BX6" s="36">
        <f t="shared" si="8"/>
        <v>92.76</v>
      </c>
      <c r="BY6" s="36">
        <f t="shared" si="8"/>
        <v>93.28</v>
      </c>
      <c r="BZ6" s="35" t="str">
        <f>IF(BZ7="","",IF(BZ7="-","【-】","【"&amp;SUBSTITUTE(TEXT(BZ7,"#,##0.00"),"-","△")&amp;"】"))</f>
        <v>【105.59】</v>
      </c>
      <c r="CA6" s="36">
        <f>IF(CA7="",NA(),CA7)</f>
        <v>176.84</v>
      </c>
      <c r="CB6" s="36">
        <f t="shared" ref="CB6:CJ6" si="9">IF(CB7="",NA(),CB7)</f>
        <v>174.49</v>
      </c>
      <c r="CC6" s="36">
        <f t="shared" si="9"/>
        <v>128.68</v>
      </c>
      <c r="CD6" s="36">
        <f t="shared" si="9"/>
        <v>163.72999999999999</v>
      </c>
      <c r="CE6" s="36">
        <f t="shared" si="9"/>
        <v>161.61000000000001</v>
      </c>
      <c r="CF6" s="36">
        <f t="shared" si="9"/>
        <v>211.08</v>
      </c>
      <c r="CG6" s="36">
        <f t="shared" si="9"/>
        <v>213.52</v>
      </c>
      <c r="CH6" s="36">
        <f t="shared" si="9"/>
        <v>208.21</v>
      </c>
      <c r="CI6" s="36">
        <f t="shared" si="9"/>
        <v>208.67</v>
      </c>
      <c r="CJ6" s="36">
        <f t="shared" si="9"/>
        <v>208.29</v>
      </c>
      <c r="CK6" s="35" t="str">
        <f>IF(CK7="","",IF(CK7="-","【-】","【"&amp;SUBSTITUTE(TEXT(CK7,"#,##0.00"),"-","△")&amp;"】"))</f>
        <v>【163.27】</v>
      </c>
      <c r="CL6" s="36">
        <f>IF(CL7="",NA(),CL7)</f>
        <v>44.7</v>
      </c>
      <c r="CM6" s="36">
        <f t="shared" ref="CM6:CU6" si="10">IF(CM7="",NA(),CM7)</f>
        <v>42.92</v>
      </c>
      <c r="CN6" s="36">
        <f t="shared" si="10"/>
        <v>41.8</v>
      </c>
      <c r="CO6" s="36">
        <f t="shared" si="10"/>
        <v>42.09</v>
      </c>
      <c r="CP6" s="36">
        <f t="shared" si="10"/>
        <v>42.15</v>
      </c>
      <c r="CQ6" s="36">
        <f t="shared" si="10"/>
        <v>49.69</v>
      </c>
      <c r="CR6" s="36">
        <f t="shared" si="10"/>
        <v>49.77</v>
      </c>
      <c r="CS6" s="36">
        <f t="shared" si="10"/>
        <v>49.22</v>
      </c>
      <c r="CT6" s="36">
        <f t="shared" si="10"/>
        <v>49.08</v>
      </c>
      <c r="CU6" s="36">
        <f t="shared" si="10"/>
        <v>49.32</v>
      </c>
      <c r="CV6" s="35" t="str">
        <f>IF(CV7="","",IF(CV7="-","【-】","【"&amp;SUBSTITUTE(TEXT(CV7,"#,##0.00"),"-","△")&amp;"】"))</f>
        <v>【59.94】</v>
      </c>
      <c r="CW6" s="36">
        <f>IF(CW7="",NA(),CW7)</f>
        <v>81.430000000000007</v>
      </c>
      <c r="CX6" s="36">
        <f t="shared" ref="CX6:DF6" si="11">IF(CX7="",NA(),CX7)</f>
        <v>83.42</v>
      </c>
      <c r="CY6" s="36">
        <f t="shared" si="11"/>
        <v>83.23</v>
      </c>
      <c r="CZ6" s="36">
        <f t="shared" si="11"/>
        <v>83.01</v>
      </c>
      <c r="DA6" s="36">
        <f t="shared" si="11"/>
        <v>83.02</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19.93</v>
      </c>
      <c r="DI6" s="36">
        <f t="shared" ref="DI6:DQ6" si="12">IF(DI7="",NA(),DI7)</f>
        <v>20.2</v>
      </c>
      <c r="DJ6" s="36">
        <f t="shared" si="12"/>
        <v>20.9</v>
      </c>
      <c r="DK6" s="36">
        <f t="shared" si="12"/>
        <v>22.59</v>
      </c>
      <c r="DL6" s="36">
        <f t="shared" si="12"/>
        <v>23.93</v>
      </c>
      <c r="DM6" s="36">
        <f t="shared" si="12"/>
        <v>35.18</v>
      </c>
      <c r="DN6" s="36">
        <f t="shared" si="12"/>
        <v>36.43</v>
      </c>
      <c r="DO6" s="36">
        <f t="shared" si="12"/>
        <v>46.12</v>
      </c>
      <c r="DP6" s="36">
        <f t="shared" si="12"/>
        <v>47.44</v>
      </c>
      <c r="DQ6" s="36">
        <f t="shared" si="12"/>
        <v>48.3</v>
      </c>
      <c r="DR6" s="35" t="str">
        <f>IF(DR7="","",IF(DR7="-","【-】","【"&amp;SUBSTITUTE(TEXT(DR7,"#,##0.00"),"-","△")&amp;"】"))</f>
        <v>【47.91】</v>
      </c>
      <c r="DS6" s="35">
        <f>IF(DS7="",NA(),DS7)</f>
        <v>0</v>
      </c>
      <c r="DT6" s="35">
        <f t="shared" ref="DT6:EB6" si="13">IF(DT7="",NA(),DT7)</f>
        <v>0</v>
      </c>
      <c r="DU6" s="35">
        <f t="shared" si="13"/>
        <v>0</v>
      </c>
      <c r="DV6" s="36">
        <f t="shared" si="13"/>
        <v>15.65</v>
      </c>
      <c r="DW6" s="36">
        <f t="shared" si="13"/>
        <v>15.74</v>
      </c>
      <c r="DX6" s="36">
        <f t="shared" si="13"/>
        <v>8.41</v>
      </c>
      <c r="DY6" s="36">
        <f t="shared" si="13"/>
        <v>8.7200000000000006</v>
      </c>
      <c r="DZ6" s="36">
        <f t="shared" si="13"/>
        <v>9.86</v>
      </c>
      <c r="EA6" s="36">
        <f t="shared" si="13"/>
        <v>11.16</v>
      </c>
      <c r="EB6" s="36">
        <f t="shared" si="13"/>
        <v>12.43</v>
      </c>
      <c r="EC6" s="35" t="str">
        <f>IF(EC7="","",IF(EC7="-","【-】","【"&amp;SUBSTITUTE(TEXT(EC7,"#,##0.00"),"-","△")&amp;"】"))</f>
        <v>【15.00】</v>
      </c>
      <c r="ED6" s="36">
        <f>IF(ED7="",NA(),ED7)</f>
        <v>3.14</v>
      </c>
      <c r="EE6" s="36">
        <f t="shared" ref="EE6:EM6" si="14">IF(EE7="",NA(),EE7)</f>
        <v>5.56</v>
      </c>
      <c r="EF6" s="36">
        <f t="shared" si="14"/>
        <v>1.64</v>
      </c>
      <c r="EG6" s="36">
        <f t="shared" si="14"/>
        <v>0.08</v>
      </c>
      <c r="EH6" s="36">
        <f t="shared" si="14"/>
        <v>1.56</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202185</v>
      </c>
      <c r="D7" s="38">
        <v>46</v>
      </c>
      <c r="E7" s="38">
        <v>1</v>
      </c>
      <c r="F7" s="38">
        <v>0</v>
      </c>
      <c r="G7" s="38">
        <v>1</v>
      </c>
      <c r="H7" s="38" t="s">
        <v>105</v>
      </c>
      <c r="I7" s="38" t="s">
        <v>106</v>
      </c>
      <c r="J7" s="38" t="s">
        <v>107</v>
      </c>
      <c r="K7" s="38" t="s">
        <v>108</v>
      </c>
      <c r="L7" s="38" t="s">
        <v>109</v>
      </c>
      <c r="M7" s="38"/>
      <c r="N7" s="39" t="s">
        <v>110</v>
      </c>
      <c r="O7" s="39">
        <v>79.62</v>
      </c>
      <c r="P7" s="39">
        <v>11.48</v>
      </c>
      <c r="Q7" s="39">
        <v>3258</v>
      </c>
      <c r="R7" s="39">
        <v>61356</v>
      </c>
      <c r="S7" s="39">
        <v>119.79</v>
      </c>
      <c r="T7" s="39">
        <v>512.20000000000005</v>
      </c>
      <c r="U7" s="39">
        <v>7026</v>
      </c>
      <c r="V7" s="39">
        <v>8.26</v>
      </c>
      <c r="W7" s="39">
        <v>850.61</v>
      </c>
      <c r="X7" s="39">
        <v>103.63</v>
      </c>
      <c r="Y7" s="39">
        <v>101.9</v>
      </c>
      <c r="Z7" s="39">
        <v>127.15</v>
      </c>
      <c r="AA7" s="39">
        <v>106.66</v>
      </c>
      <c r="AB7" s="39">
        <v>108.32</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445.91</v>
      </c>
      <c r="AU7" s="39">
        <v>242.65</v>
      </c>
      <c r="AV7" s="39">
        <v>348.49</v>
      </c>
      <c r="AW7" s="39">
        <v>312.01</v>
      </c>
      <c r="AX7" s="39">
        <v>476.46</v>
      </c>
      <c r="AY7" s="39">
        <v>1002.64</v>
      </c>
      <c r="AZ7" s="39">
        <v>1164.51</v>
      </c>
      <c r="BA7" s="39">
        <v>434.72</v>
      </c>
      <c r="BB7" s="39">
        <v>416.14</v>
      </c>
      <c r="BC7" s="39">
        <v>371.89</v>
      </c>
      <c r="BD7" s="39">
        <v>262.87</v>
      </c>
      <c r="BE7" s="39">
        <v>346.41</v>
      </c>
      <c r="BF7" s="39">
        <v>360.5</v>
      </c>
      <c r="BG7" s="39">
        <v>469.08</v>
      </c>
      <c r="BH7" s="39">
        <v>465.08</v>
      </c>
      <c r="BI7" s="39">
        <v>490.9</v>
      </c>
      <c r="BJ7" s="39">
        <v>520.29999999999995</v>
      </c>
      <c r="BK7" s="39">
        <v>498.27</v>
      </c>
      <c r="BL7" s="39">
        <v>495.76</v>
      </c>
      <c r="BM7" s="39">
        <v>487.22</v>
      </c>
      <c r="BN7" s="39">
        <v>483.11</v>
      </c>
      <c r="BO7" s="39">
        <v>270.87</v>
      </c>
      <c r="BP7" s="39">
        <v>97.57</v>
      </c>
      <c r="BQ7" s="39">
        <v>98.31</v>
      </c>
      <c r="BR7" s="39">
        <v>133.99</v>
      </c>
      <c r="BS7" s="39">
        <v>105.05</v>
      </c>
      <c r="BT7" s="39">
        <v>106.51</v>
      </c>
      <c r="BU7" s="39">
        <v>90.69</v>
      </c>
      <c r="BV7" s="39">
        <v>90.64</v>
      </c>
      <c r="BW7" s="39">
        <v>93.66</v>
      </c>
      <c r="BX7" s="39">
        <v>92.76</v>
      </c>
      <c r="BY7" s="39">
        <v>93.28</v>
      </c>
      <c r="BZ7" s="39">
        <v>105.59</v>
      </c>
      <c r="CA7" s="39">
        <v>176.84</v>
      </c>
      <c r="CB7" s="39">
        <v>174.49</v>
      </c>
      <c r="CC7" s="39">
        <v>128.68</v>
      </c>
      <c r="CD7" s="39">
        <v>163.72999999999999</v>
      </c>
      <c r="CE7" s="39">
        <v>161.61000000000001</v>
      </c>
      <c r="CF7" s="39">
        <v>211.08</v>
      </c>
      <c r="CG7" s="39">
        <v>213.52</v>
      </c>
      <c r="CH7" s="39">
        <v>208.21</v>
      </c>
      <c r="CI7" s="39">
        <v>208.67</v>
      </c>
      <c r="CJ7" s="39">
        <v>208.29</v>
      </c>
      <c r="CK7" s="39">
        <v>163.27000000000001</v>
      </c>
      <c r="CL7" s="39">
        <v>44.7</v>
      </c>
      <c r="CM7" s="39">
        <v>42.92</v>
      </c>
      <c r="CN7" s="39">
        <v>41.8</v>
      </c>
      <c r="CO7" s="39">
        <v>42.09</v>
      </c>
      <c r="CP7" s="39">
        <v>42.15</v>
      </c>
      <c r="CQ7" s="39">
        <v>49.69</v>
      </c>
      <c r="CR7" s="39">
        <v>49.77</v>
      </c>
      <c r="CS7" s="39">
        <v>49.22</v>
      </c>
      <c r="CT7" s="39">
        <v>49.08</v>
      </c>
      <c r="CU7" s="39">
        <v>49.32</v>
      </c>
      <c r="CV7" s="39">
        <v>59.94</v>
      </c>
      <c r="CW7" s="39">
        <v>81.430000000000007</v>
      </c>
      <c r="CX7" s="39">
        <v>83.42</v>
      </c>
      <c r="CY7" s="39">
        <v>83.23</v>
      </c>
      <c r="CZ7" s="39">
        <v>83.01</v>
      </c>
      <c r="DA7" s="39">
        <v>83.02</v>
      </c>
      <c r="DB7" s="39">
        <v>80.010000000000005</v>
      </c>
      <c r="DC7" s="39">
        <v>79.98</v>
      </c>
      <c r="DD7" s="39">
        <v>79.48</v>
      </c>
      <c r="DE7" s="39">
        <v>79.3</v>
      </c>
      <c r="DF7" s="39">
        <v>79.34</v>
      </c>
      <c r="DG7" s="39">
        <v>90.22</v>
      </c>
      <c r="DH7" s="39">
        <v>19.93</v>
      </c>
      <c r="DI7" s="39">
        <v>20.2</v>
      </c>
      <c r="DJ7" s="39">
        <v>20.9</v>
      </c>
      <c r="DK7" s="39">
        <v>22.59</v>
      </c>
      <c r="DL7" s="39">
        <v>23.93</v>
      </c>
      <c r="DM7" s="39">
        <v>35.18</v>
      </c>
      <c r="DN7" s="39">
        <v>36.43</v>
      </c>
      <c r="DO7" s="39">
        <v>46.12</v>
      </c>
      <c r="DP7" s="39">
        <v>47.44</v>
      </c>
      <c r="DQ7" s="39">
        <v>48.3</v>
      </c>
      <c r="DR7" s="39">
        <v>47.91</v>
      </c>
      <c r="DS7" s="39">
        <v>0</v>
      </c>
      <c r="DT7" s="39">
        <v>0</v>
      </c>
      <c r="DU7" s="39">
        <v>0</v>
      </c>
      <c r="DV7" s="39">
        <v>15.65</v>
      </c>
      <c r="DW7" s="39">
        <v>15.74</v>
      </c>
      <c r="DX7" s="39">
        <v>8.41</v>
      </c>
      <c r="DY7" s="39">
        <v>8.7200000000000006</v>
      </c>
      <c r="DZ7" s="39">
        <v>9.86</v>
      </c>
      <c r="EA7" s="39">
        <v>11.16</v>
      </c>
      <c r="EB7" s="39">
        <v>12.43</v>
      </c>
      <c r="EC7" s="39">
        <v>15</v>
      </c>
      <c r="ED7" s="39">
        <v>3.14</v>
      </c>
      <c r="EE7" s="39">
        <v>5.56</v>
      </c>
      <c r="EF7" s="39">
        <v>1.64</v>
      </c>
      <c r="EG7" s="39">
        <v>0.08</v>
      </c>
      <c r="EH7" s="39">
        <v>1.56</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2018-02-01T04:31:45Z</cp:lastPrinted>
  <dcterms:created xsi:type="dcterms:W3CDTF">2017-12-25T01:28:19Z</dcterms:created>
  <dcterms:modified xsi:type="dcterms:W3CDTF">2018-02-01T05:50:13Z</dcterms:modified>
</cp:coreProperties>
</file>