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<sst xmlns="http://schemas.openxmlformats.org/spreadsheetml/2006/main" count="232" uniqueCount="120">
  <si>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</si>
  <si>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</si>
  <si>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</si>
  <si>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</si>
  <si>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</si>
  <si>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</si>
  <si>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</si>
  <si>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</si>
  <si>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</si>
  <si>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</si>
  <si>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</si>
  <si>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</si>
  <si>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</si>
  <si>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</si>
  <si>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</si>
  <si>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</si>
  <si>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</si>
  <si>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</si>
  <si>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</si>
  <si>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</si>
  <si>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</si>
  <si>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</si>
  <si>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</si>
  <si>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</si>
  <si>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</si>
  <si>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</si>
  <si>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</si>
  <si>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</si>
  <si>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</si>
  <si>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</si>
  <si>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</si>
  <si>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</si>
  <si>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</si>
  <si>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</si>
  <si>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</si>
  <si>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</si>
  <si>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</si>
  <si>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</si>
  <si>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</si>
  <si>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</si>
  <si>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</si>
  <si>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</si>
  <si>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</si>
  <si>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</si>
  <si>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</si>
  <si>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</si>
  <si>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</si>
  <si>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</si>
  <si>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</si>
  <si>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</si>
  <si>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</si>
  <si>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</si>
  <si>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</si>
  <si>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</si>
  <si>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</si>
  <si>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</si>
  <si>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</si>
  <si>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</si>
  <si>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</si>
  <si>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</si>
  <si>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</si>
  <si>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</si>
  <si>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</si>
  <si>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</si>
  <si>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</si>
  <si>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</si>
  <si>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</si>
  <si>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</si>
  <si>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</si>
  <si>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</si>
  <si>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</si>
  <si>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</si>
  <si>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</si>
  <si>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</si>
  <si>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</si>
  <si>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</si>
  <si>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</si>
  <si>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</si>
  <si>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</si>
  <si>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</si>
  <si>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</si>
  <si>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</si>
  <si>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</si>
  <si>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</si>
  <si>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</si>
  <si>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</si>
  <si>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</si>
  <si>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</si>
  <si>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</si>
  <si>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</si>
  <si>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</si>
  <si>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</si>
  <si>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</si>
  <si>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</si>
  <si>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</si>
  <si>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</si>
  <si>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</si>
  <si>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</si>
  <si>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</si>
  <si>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</si>
  <si>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</si>
  <si>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</si>
  <si>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</si>
  <si>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</si>
  <si>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</si>
  <si>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小海町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</si>
  <si>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</si>
  <si>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</si>
  <si>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</si>
  <si>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</si>
  <si>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</si>
  <si>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</si>
  <si>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</si>
  <si>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</si>
  <si>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</si>
  <si>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</si>
  <si>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昭和40年代に布設した水道管から老朽化してきており、管路施設の約半分の償却が終わろうとしています。施設の適正な維持管理に努め、長寿命化をめざします。老朽化した管路や施設は漏水や事故のにつながるとして順次敷設替等を実施し有収率を高くし将来に備えます。</t>
  </si>
  <si>
    <t>小海町の水道事業は、町民生活や産業活動に必要な水道水を供給し、町民に身近な社会資本を整備し、必要なサービスを提供する役割を果たし、町民生活の向上と地域産業の発展に寄与してきました。しかし、今後の水需要は、少子化等による人口減少、節水意識の浸透など減少していくと考えられます。また、今後の水道施設の整備については、水道水の安定的な供給のため、老朽化した管路の更新等の投資の必要性もでてくると思われます。このような厳しい状況から健全経営のための合理化推進の取組みが求められることから、中長期にたって経営を行います。</t>
  </si>
  <si>
    <t>自治体職員</t>
    <rPh sb="0" eb="3">
      <t>ジチタイ</t>
    </rPh>
    <rPh sb="3" eb="5">
      <t>ショクイン</t>
    </rPh>
    <phoneticPr fontId="4"/>
  </si>
  <si>
    <t>小海町の上水道の経営は、料金収入を持って経営が成り立っています。経常収支比率は、Ｈ28年度では101％と平均より低く、厳しい経営状況にあります。施設の老朽化に伴う、漏水修理等に多大の費用がかかり、損益収支を圧迫する要因となっています。水道管を敷設するために借りたお金も徐々には減っていますが、まだ約1億ほど残っています。経営を安定させるため、未収金の徴収、敷設替えをする際のダウンサイジング（管路の口径を小さくすること）等で経費を削減するなどの工夫が必要となっています。又給水原価100円を目指し、水道料金（2,451円/20㎥）の現状維持を図りつつ経営しなければならないことを職員一同一丸となってあたる所存です。なお水道料金は平成７年に基本料金を値上げして以来消費税のみ改定した以外は据え置かれています。</t>
    <rPh sb="32" eb="34">
      <t>ケイジョウ</t>
    </rPh>
    <rPh sb="56" eb="57">
      <t>ヒク</t>
    </rPh>
    <rPh sb="72" eb="74">
      <t>シセツ</t>
    </rPh>
    <rPh sb="75" eb="78">
      <t>ロウキュウカ</t>
    </rPh>
    <rPh sb="79" eb="80">
      <t>トモナ</t>
    </rPh>
    <rPh sb="148" eb="149">
      <t>ヤク</t>
    </rPh>
    <rPh sb="171" eb="174">
      <t>ミシュウキン</t>
    </rPh>
    <rPh sb="175" eb="177">
      <t>チョウシュウ</t>
    </rPh>
    <rPh sb="178" eb="180">
      <t>フセツ</t>
    </rPh>
    <rPh sb="180" eb="181">
      <t>カ</t>
    </rPh>
    <rPh sb="185" eb="186">
      <t>サイ</t>
    </rPh>
    <rPh sb="196" eb="198">
      <t>カンロ</t>
    </rPh>
    <rPh sb="199" eb="201">
      <t>コウケイ</t>
    </rPh>
    <rPh sb="202" eb="203">
      <t>チイ</t>
    </rPh>
    <rPh sb="210" eb="211">
      <t>トウ</t>
    </rPh>
    <rPh sb="212" eb="214">
      <t>ケイヒ</t>
    </rPh>
    <rPh sb="215" eb="217">
      <t>サクゲン</t>
    </rPh>
    <rPh sb="222" eb="224">
      <t>クフウ</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</si>
</sst>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0.23</c:v>
                </c:pt>
                <c:pt idx="2">
                  <c:v>1.3</c:v>
                </c:pt>
                <c:pt idx="3" formatCode="#,##0.00;&quot;△&quot;#,##0.00">
                  <c:v>0</c:v>
                </c:pt>
                <c:pt idx="4" formatCode="#,##0.00;&quot;△&quot;#,##0.00">
                  <c:v>0</c:v>
                </c:pt>
              </c:numCache>
            </c:numRef>
          </c:val>
        </c:ser>
        <c:dLbls>
          <c:showLegendKey val="0"/>
          <c:showVal val="0"/>
          <c:showCatName val="0"/>
          <c:showSerName val="0"/>
          <c:showPercent val="0"/>
          <c:showBubbleSize val="0"/>
        </c:dLbls>
        <c:gapWidth val="150"/>
        <c:axId val="55408512"/>
        <c:axId val="554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55408512"/>
        <c:axId val="55422976"/>
      </c:lineChart>
      <c:dateAx>
        <c:axId val="55408512"/>
        <c:scaling>
          <c:orientation val="minMax"/>
        </c:scaling>
        <c:delete val="1"/>
        <c:axPos val="b"/>
        <c:numFmt formatCode="ge" sourceLinked="1"/>
        <c:majorTickMark val="none"/>
        <c:minorTickMark val="none"/>
        <c:tickLblPos val="none"/>
        <c:crossAx val="55422976"/>
        <c:crosses val="autoZero"/>
        <c:auto val="1"/>
        <c:lblOffset val="100"/>
        <c:baseTimeUnit val="years"/>
      </c:dateAx>
      <c:valAx>
        <c:axId val="554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31.37</c:v>
                </c:pt>
                <c:pt idx="1">
                  <c:v>31.39</c:v>
                </c:pt>
                <c:pt idx="2">
                  <c:v>31.55</c:v>
                </c:pt>
                <c:pt idx="3">
                  <c:v>31.73</c:v>
                </c:pt>
                <c:pt idx="4">
                  <c:v>32.450000000000003</c:v>
                </c:pt>
              </c:numCache>
            </c:numRef>
          </c:val>
        </c:ser>
        <c:dLbls>
          <c:showLegendKey val="0"/>
          <c:showVal val="0"/>
          <c:showCatName val="0"/>
          <c:showSerName val="0"/>
          <c:showPercent val="0"/>
          <c:showBubbleSize val="0"/>
        </c:dLbls>
        <c:gapWidth val="150"/>
        <c:axId val="56043776"/>
        <c:axId val="56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56043776"/>
        <c:axId val="56058240"/>
      </c:lineChart>
      <c:dateAx>
        <c:axId val="56043776"/>
        <c:scaling>
          <c:orientation val="minMax"/>
        </c:scaling>
        <c:delete val="1"/>
        <c:axPos val="b"/>
        <c:numFmt formatCode="ge" sourceLinked="1"/>
        <c:majorTickMark val="none"/>
        <c:minorTickMark val="none"/>
        <c:tickLblPos val="none"/>
        <c:crossAx val="56058240"/>
        <c:crosses val="autoZero"/>
        <c:auto val="1"/>
        <c:lblOffset val="100"/>
        <c:baseTimeUnit val="years"/>
      </c:dateAx>
      <c:valAx>
        <c:axId val="56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89.29</c:v>
                </c:pt>
                <c:pt idx="1">
                  <c:v>90.31</c:v>
                </c:pt>
                <c:pt idx="2">
                  <c:v>90.34</c:v>
                </c:pt>
                <c:pt idx="3">
                  <c:v>90.34</c:v>
                </c:pt>
                <c:pt idx="4">
                  <c:v>90.61</c:v>
                </c:pt>
              </c:numCache>
            </c:numRef>
          </c:val>
        </c:ser>
        <c:dLbls>
          <c:showLegendKey val="0"/>
          <c:showVal val="0"/>
          <c:showCatName val="0"/>
          <c:showSerName val="0"/>
          <c:showPercent val="0"/>
          <c:showBubbleSize val="0"/>
        </c:dLbls>
        <c:gapWidth val="150"/>
        <c:axId val="56092544"/>
        <c:axId val="561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56092544"/>
        <c:axId val="56107008"/>
      </c:lineChart>
      <c:dateAx>
        <c:axId val="56092544"/>
        <c:scaling>
          <c:orientation val="minMax"/>
        </c:scaling>
        <c:delete val="1"/>
        <c:axPos val="b"/>
        <c:numFmt formatCode="ge" sourceLinked="1"/>
        <c:majorTickMark val="none"/>
        <c:minorTickMark val="none"/>
        <c:tickLblPos val="none"/>
        <c:crossAx val="56107008"/>
        <c:crosses val="autoZero"/>
        <c:auto val="1"/>
        <c:lblOffset val="100"/>
        <c:baseTimeUnit val="years"/>
      </c:dateAx>
      <c:valAx>
        <c:axId val="561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98.56</c:v>
                </c:pt>
                <c:pt idx="1">
                  <c:v>99.98</c:v>
                </c:pt>
                <c:pt idx="2">
                  <c:v>119.9</c:v>
                </c:pt>
                <c:pt idx="3">
                  <c:v>105.02</c:v>
                </c:pt>
                <c:pt idx="4">
                  <c:v>101.9</c:v>
                </c:pt>
              </c:numCache>
            </c:numRef>
          </c:val>
        </c:ser>
        <c:dLbls>
          <c:showLegendKey val="0"/>
          <c:showVal val="0"/>
          <c:showCatName val="0"/>
          <c:showSerName val="0"/>
          <c:showPercent val="0"/>
          <c:showBubbleSize val="0"/>
        </c:dLbls>
        <c:gapWidth val="150"/>
        <c:axId val="120845824"/>
        <c:axId val="1208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120845824"/>
        <c:axId val="120847744"/>
      </c:lineChart>
      <c:dateAx>
        <c:axId val="120845824"/>
        <c:scaling>
          <c:orientation val="minMax"/>
        </c:scaling>
        <c:delete val="1"/>
        <c:axPos val="b"/>
        <c:numFmt formatCode="ge" sourceLinked="1"/>
        <c:majorTickMark val="none"/>
        <c:minorTickMark val="none"/>
        <c:tickLblPos val="none"/>
        <c:crossAx val="120847744"/>
        <c:crosses val="autoZero"/>
        <c:auto val="1"/>
        <c:lblOffset val="100"/>
        <c:baseTimeUnit val="years"/>
      </c:dateAx>
      <c:valAx>
        <c:axId val="12084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43.22</c:v>
                </c:pt>
                <c:pt idx="1">
                  <c:v>45.53</c:v>
                </c:pt>
                <c:pt idx="2">
                  <c:v>46.44</c:v>
                </c:pt>
                <c:pt idx="3">
                  <c:v>48.13</c:v>
                </c:pt>
                <c:pt idx="4">
                  <c:v>49.67</c:v>
                </c:pt>
              </c:numCache>
            </c:numRef>
          </c:val>
        </c:ser>
        <c:dLbls>
          <c:showLegendKey val="0"/>
          <c:showVal val="0"/>
          <c:showCatName val="0"/>
          <c:showSerName val="0"/>
          <c:showPercent val="0"/>
          <c:showBubbleSize val="0"/>
        </c:dLbls>
        <c:gapWidth val="150"/>
        <c:axId val="55915648"/>
        <c:axId val="559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55915648"/>
        <c:axId val="55917568"/>
      </c:lineChart>
      <c:dateAx>
        <c:axId val="55915648"/>
        <c:scaling>
          <c:orientation val="minMax"/>
        </c:scaling>
        <c:delete val="1"/>
        <c:axPos val="b"/>
        <c:numFmt formatCode="ge" sourceLinked="1"/>
        <c:majorTickMark val="none"/>
        <c:minorTickMark val="none"/>
        <c:tickLblPos val="none"/>
        <c:crossAx val="55917568"/>
        <c:crosses val="autoZero"/>
        <c:auto val="1"/>
        <c:lblOffset val="100"/>
        <c:baseTimeUnit val="years"/>
      </c:dateAx>
      <c:valAx>
        <c:axId val="55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0.86</c:v>
                </c:pt>
                <c:pt idx="3">
                  <c:v>0</c:v>
                </c:pt>
                <c:pt idx="4">
                  <c:v>0</c:v>
                </c:pt>
              </c:numCache>
            </c:numRef>
          </c:val>
        </c:ser>
        <c:dLbls>
          <c:showLegendKey val="0"/>
          <c:showVal val="0"/>
          <c:showCatName val="0"/>
          <c:showSerName val="0"/>
          <c:showPercent val="0"/>
          <c:showBubbleSize val="0"/>
        </c:dLbls>
        <c:gapWidth val="150"/>
        <c:axId val="55961856"/>
        <c:axId val="559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55961856"/>
        <c:axId val="55964032"/>
      </c:lineChart>
      <c:dateAx>
        <c:axId val="55961856"/>
        <c:scaling>
          <c:orientation val="minMax"/>
        </c:scaling>
        <c:delete val="1"/>
        <c:axPos val="b"/>
        <c:numFmt formatCode="ge" sourceLinked="1"/>
        <c:majorTickMark val="none"/>
        <c:minorTickMark val="none"/>
        <c:tickLblPos val="none"/>
        <c:crossAx val="55964032"/>
        <c:crosses val="autoZero"/>
        <c:auto val="1"/>
        <c:lblOffset val="100"/>
        <c:baseTimeUnit val="years"/>
      </c:dateAx>
      <c:valAx>
        <c:axId val="559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32.42</c:v>
                </c:pt>
                <c:pt idx="1">
                  <c:v>33.25</c:v>
                </c:pt>
                <c:pt idx="2">
                  <c:v>6.82</c:v>
                </c:pt>
                <c:pt idx="3" formatCode="#,##0.00;&quot;△&quot;#,##0.00">
                  <c:v>0</c:v>
                </c:pt>
                <c:pt idx="4">
                  <c:v>20.309999999999999</c:v>
                </c:pt>
              </c:numCache>
            </c:numRef>
          </c:val>
        </c:ser>
        <c:dLbls>
          <c:showLegendKey val="0"/>
          <c:showVal val="0"/>
          <c:showCatName val="0"/>
          <c:showSerName val="0"/>
          <c:showPercent val="0"/>
          <c:showBubbleSize val="0"/>
        </c:dLbls>
        <c:gapWidth val="150"/>
        <c:axId val="55618176"/>
        <c:axId val="556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55618176"/>
        <c:axId val="55624448"/>
      </c:lineChart>
      <c:dateAx>
        <c:axId val="55618176"/>
        <c:scaling>
          <c:orientation val="minMax"/>
        </c:scaling>
        <c:delete val="1"/>
        <c:axPos val="b"/>
        <c:numFmt formatCode="ge" sourceLinked="1"/>
        <c:majorTickMark val="none"/>
        <c:minorTickMark val="none"/>
        <c:tickLblPos val="none"/>
        <c:crossAx val="55624448"/>
        <c:crosses val="autoZero"/>
        <c:auto val="1"/>
        <c:lblOffset val="100"/>
        <c:baseTimeUnit val="years"/>
      </c:dateAx>
      <c:valAx>
        <c:axId val="556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6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1354.06</c:v>
                </c:pt>
                <c:pt idx="1">
                  <c:v>1131.53</c:v>
                </c:pt>
                <c:pt idx="2">
                  <c:v>122.62</c:v>
                </c:pt>
                <c:pt idx="3">
                  <c:v>205.92</c:v>
                </c:pt>
                <c:pt idx="4">
                  <c:v>257.01</c:v>
                </c:pt>
              </c:numCache>
            </c:numRef>
          </c:val>
        </c:ser>
        <c:dLbls>
          <c:showLegendKey val="0"/>
          <c:showVal val="0"/>
          <c:showCatName val="0"/>
          <c:showSerName val="0"/>
          <c:showPercent val="0"/>
          <c:showBubbleSize val="0"/>
        </c:dLbls>
        <c:gapWidth val="150"/>
        <c:axId val="55718656"/>
        <c:axId val="557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55718656"/>
        <c:axId val="55720576"/>
      </c:lineChart>
      <c:dateAx>
        <c:axId val="55718656"/>
        <c:scaling>
          <c:orientation val="minMax"/>
        </c:scaling>
        <c:delete val="1"/>
        <c:axPos val="b"/>
        <c:numFmt formatCode="ge" sourceLinked="1"/>
        <c:majorTickMark val="none"/>
        <c:minorTickMark val="none"/>
        <c:tickLblPos val="none"/>
        <c:crossAx val="55720576"/>
        <c:crosses val="autoZero"/>
        <c:auto val="1"/>
        <c:lblOffset val="100"/>
        <c:baseTimeUnit val="years"/>
      </c:dateAx>
      <c:valAx>
        <c:axId val="5572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7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264.16000000000003</c:v>
                </c:pt>
                <c:pt idx="1">
                  <c:v>245.14</c:v>
                </c:pt>
                <c:pt idx="2">
                  <c:v>224.42</c:v>
                </c:pt>
                <c:pt idx="3">
                  <c:v>207.07</c:v>
                </c:pt>
                <c:pt idx="4">
                  <c:v>190.41</c:v>
                </c:pt>
              </c:numCache>
            </c:numRef>
          </c:val>
        </c:ser>
        <c:dLbls>
          <c:showLegendKey val="0"/>
          <c:showVal val="0"/>
          <c:showCatName val="0"/>
          <c:showSerName val="0"/>
          <c:showPercent val="0"/>
          <c:showBubbleSize val="0"/>
        </c:dLbls>
        <c:gapWidth val="150"/>
        <c:axId val="55754752"/>
        <c:axId val="557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55754752"/>
        <c:axId val="55756672"/>
      </c:lineChart>
      <c:dateAx>
        <c:axId val="55754752"/>
        <c:scaling>
          <c:orientation val="minMax"/>
        </c:scaling>
        <c:delete val="1"/>
        <c:axPos val="b"/>
        <c:numFmt formatCode="ge" sourceLinked="1"/>
        <c:majorTickMark val="none"/>
        <c:minorTickMark val="none"/>
        <c:tickLblPos val="none"/>
        <c:crossAx val="55756672"/>
        <c:crosses val="autoZero"/>
        <c:auto val="1"/>
        <c:lblOffset val="100"/>
        <c:baseTimeUnit val="years"/>
      </c:dateAx>
      <c:valAx>
        <c:axId val="5575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7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88.98</c:v>
                </c:pt>
                <c:pt idx="1">
                  <c:v>87.45</c:v>
                </c:pt>
                <c:pt idx="2">
                  <c:v>111.17</c:v>
                </c:pt>
                <c:pt idx="3">
                  <c:v>95.04</c:v>
                </c:pt>
                <c:pt idx="4">
                  <c:v>94.5</c:v>
                </c:pt>
              </c:numCache>
            </c:numRef>
          </c:val>
        </c:ser>
        <c:dLbls>
          <c:showLegendKey val="0"/>
          <c:showVal val="0"/>
          <c:showCatName val="0"/>
          <c:showSerName val="0"/>
          <c:showPercent val="0"/>
          <c:showBubbleSize val="0"/>
        </c:dLbls>
        <c:gapWidth val="150"/>
        <c:axId val="55790976"/>
        <c:axId val="558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55790976"/>
        <c:axId val="55801344"/>
      </c:lineChart>
      <c:dateAx>
        <c:axId val="55790976"/>
        <c:scaling>
          <c:orientation val="minMax"/>
        </c:scaling>
        <c:delete val="1"/>
        <c:axPos val="b"/>
        <c:numFmt formatCode="ge" sourceLinked="1"/>
        <c:majorTickMark val="none"/>
        <c:minorTickMark val="none"/>
        <c:tickLblPos val="none"/>
        <c:crossAx val="55801344"/>
        <c:crosses val="autoZero"/>
        <c:auto val="1"/>
        <c:lblOffset val="100"/>
        <c:baseTimeUnit val="years"/>
      </c:dateAx>
      <c:valAx>
        <c:axId val="558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144.62</c:v>
                </c:pt>
                <c:pt idx="1">
                  <c:v>141.13999999999999</c:v>
                </c:pt>
                <c:pt idx="2">
                  <c:v>112.89</c:v>
                </c:pt>
                <c:pt idx="3">
                  <c:v>131.87</c:v>
                </c:pt>
                <c:pt idx="4">
                  <c:v>128.96</c:v>
                </c:pt>
              </c:numCache>
            </c:numRef>
          </c:val>
        </c:ser>
        <c:dLbls>
          <c:showLegendKey val="0"/>
          <c:showVal val="0"/>
          <c:showCatName val="0"/>
          <c:showSerName val="0"/>
          <c:showPercent val="0"/>
          <c:showBubbleSize val="0"/>
        </c:dLbls>
        <c:gapWidth val="150"/>
        <c:axId val="55835264"/>
        <c:axId val="560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55835264"/>
        <c:axId val="56034048"/>
      </c:lineChart>
      <c:dateAx>
        <c:axId val="55835264"/>
        <c:scaling>
          <c:orientation val="minMax"/>
        </c:scaling>
        <c:delete val="1"/>
        <c:axPos val="b"/>
        <c:numFmt formatCode="ge" sourceLinked="1"/>
        <c:majorTickMark val="none"/>
        <c:minorTickMark val="none"/>
        <c:tickLblPos val="none"/>
        <c:crossAx val="56034048"/>
        <c:crosses val="autoZero"/>
        <c:auto val="1"/>
        <c:lblOffset val="100"/>
        <c:baseTimeUnit val="years"/>
      </c:dateAx>
      <c:valAx>
        <c:axId val="560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25" sqref="CA24:CA2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小海町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118</v>
      </c>
      <c r="AE8" s="60"/>
      <c r="AF8" s="60"/>
      <c r="AG8" s="60"/>
      <c r="AH8" s="60"/>
      <c r="AI8" s="60"/>
      <c r="AJ8" s="60"/>
      <c r="AK8" s="5"/>
      <c r="AL8" s="61">
        <f>データ!$R$6</f>
        <v>4759</v>
      </c>
      <c r="AM8" s="61"/>
      <c r="AN8" s="61"/>
      <c r="AO8" s="61"/>
      <c r="AP8" s="61"/>
      <c r="AQ8" s="61"/>
      <c r="AR8" s="61"/>
      <c r="AS8" s="61"/>
      <c r="AT8" s="51">
        <f>データ!$S$6</f>
        <v>114.2</v>
      </c>
      <c r="AU8" s="52"/>
      <c r="AV8" s="52"/>
      <c r="AW8" s="52"/>
      <c r="AX8" s="52"/>
      <c r="AY8" s="52"/>
      <c r="AZ8" s="52"/>
      <c r="BA8" s="52"/>
      <c r="BB8" s="53">
        <f>データ!$T$6</f>
        <v>41.67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85.46</v>
      </c>
      <c r="J10" s="52"/>
      <c r="K10" s="52"/>
      <c r="L10" s="52"/>
      <c r="M10" s="52"/>
      <c r="N10" s="52"/>
      <c r="O10" s="64"/>
      <c r="P10" s="53">
        <f>データ!$P$6</f>
        <v>86.5</v>
      </c>
      <c r="Q10" s="53"/>
      <c r="R10" s="53"/>
      <c r="S10" s="53"/>
      <c r="T10" s="53"/>
      <c r="U10" s="53"/>
      <c r="V10" s="53"/>
      <c r="W10" s="61">
        <f>データ!$Q$6</f>
        <v>2451</v>
      </c>
      <c r="X10" s="61"/>
      <c r="Y10" s="61"/>
      <c r="Z10" s="61"/>
      <c r="AA10" s="61"/>
      <c r="AB10" s="61"/>
      <c r="AC10" s="61"/>
      <c r="AD10" s="2"/>
      <c r="AE10" s="2"/>
      <c r="AF10" s="2"/>
      <c r="AG10" s="2"/>
      <c r="AH10" s="5"/>
      <c r="AI10" s="5"/>
      <c r="AJ10" s="5"/>
      <c r="AK10" s="5"/>
      <c r="AL10" s="61">
        <f>データ!$U$6</f>
        <v>4132</v>
      </c>
      <c r="AM10" s="61"/>
      <c r="AN10" s="61"/>
      <c r="AO10" s="61"/>
      <c r="AP10" s="61"/>
      <c r="AQ10" s="61"/>
      <c r="AR10" s="61"/>
      <c r="AS10" s="61"/>
      <c r="AT10" s="51">
        <f>データ!$V$6</f>
        <v>19.940000000000001</v>
      </c>
      <c r="AU10" s="52"/>
      <c r="AV10" s="52"/>
      <c r="AW10" s="52"/>
      <c r="AX10" s="52"/>
      <c r="AY10" s="52"/>
      <c r="AZ10" s="52"/>
      <c r="BA10" s="52"/>
      <c r="BB10" s="53">
        <f>データ!$W$6</f>
        <v>207.22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6"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203033</v>
      </c>
      <c r="D6" s="34">
        <f t="shared" si="3"/>
        <v>46</v>
      </c>
      <c r="E6" s="34">
        <f t="shared" si="3"/>
        <v>1</v>
      </c>
      <c r="F6" s="34">
        <f t="shared" si="3"/>
        <v>0</v>
      </c>
      <c r="G6" s="34">
        <f t="shared" si="3"/>
        <v>1</v>
      </c>
      <c r="H6" s="34" t="str">
        <f t="shared" si="3"/>
        <v>長野県　小海町</v>
      </c>
      <c r="I6" s="34" t="str">
        <f t="shared" si="3"/>
        <v>法適用</v>
      </c>
      <c r="J6" s="34" t="str">
        <f t="shared" si="3"/>
        <v>水道事業</v>
      </c>
      <c r="K6" s="34" t="str">
        <f t="shared" si="3"/>
        <v>末端給水事業</v>
      </c>
      <c r="L6" s="34" t="str">
        <f t="shared" si="3"/>
        <v>A9</v>
      </c>
      <c r="M6" s="34">
        <f t="shared" si="3"/>
        <v>0</v>
      </c>
      <c r="N6" s="35" t="str">
        <f t="shared" si="3"/>
        <v>-</v>
      </c>
      <c r="O6" s="35">
        <f t="shared" si="3"/>
        <v>85.46</v>
      </c>
      <c r="P6" s="35">
        <f t="shared" si="3"/>
        <v>86.5</v>
      </c>
      <c r="Q6" s="35">
        <f t="shared" si="3"/>
        <v>2451</v>
      </c>
      <c r="R6" s="35">
        <f t="shared" si="3"/>
        <v>4759</v>
      </c>
      <c r="S6" s="35">
        <f t="shared" si="3"/>
        <v>114.2</v>
      </c>
      <c r="T6" s="35">
        <f t="shared" si="3"/>
        <v>41.67</v>
      </c>
      <c r="U6" s="35">
        <f t="shared" si="3"/>
        <v>4132</v>
      </c>
      <c r="V6" s="35">
        <f t="shared" si="3"/>
        <v>19.940000000000001</v>
      </c>
      <c r="W6" s="35">
        <f t="shared" si="3"/>
        <v>207.22</v>
      </c>
      <c r="X6" s="36">
        <f>IF(X7="",NA(),X7)</f>
        <v>98.56</v>
      </c>
      <c r="Y6" s="36">
        <f t="shared" ref="Y6:AG6" si="4">IF(Y7="",NA(),Y7)</f>
        <v>99.98</v>
      </c>
      <c r="Z6" s="36">
        <f t="shared" si="4"/>
        <v>119.9</v>
      </c>
      <c r="AA6" s="36">
        <f t="shared" si="4"/>
        <v>105.02</v>
      </c>
      <c r="AB6" s="36">
        <f t="shared" si="4"/>
        <v>101.9</v>
      </c>
      <c r="AC6" s="36">
        <f t="shared" si="4"/>
        <v>100.73</v>
      </c>
      <c r="AD6" s="36">
        <f t="shared" si="4"/>
        <v>109.5</v>
      </c>
      <c r="AE6" s="36">
        <f t="shared" si="4"/>
        <v>106.28</v>
      </c>
      <c r="AF6" s="36">
        <f t="shared" si="4"/>
        <v>108.35</v>
      </c>
      <c r="AG6" s="36">
        <f t="shared" si="4"/>
        <v>114.74</v>
      </c>
      <c r="AH6" s="35" t="str">
        <f>IF(AH7="","",IF(AH7="-","【-】","【"&amp;SUBSTITUTE(TEXT(AH7,"#,##0.00"),"-","△")&amp;"】"))</f>
        <v>【114.35】</v>
      </c>
      <c r="AI6" s="36">
        <f>IF(AI7="",NA(),AI7)</f>
        <v>32.42</v>
      </c>
      <c r="AJ6" s="36">
        <f t="shared" ref="AJ6:AR6" si="5">IF(AJ7="",NA(),AJ7)</f>
        <v>33.25</v>
      </c>
      <c r="AK6" s="36">
        <f t="shared" si="5"/>
        <v>6.82</v>
      </c>
      <c r="AL6" s="35">
        <f t="shared" si="5"/>
        <v>0</v>
      </c>
      <c r="AM6" s="36">
        <f t="shared" si="5"/>
        <v>20.309999999999999</v>
      </c>
      <c r="AN6" s="36">
        <f t="shared" si="5"/>
        <v>50.06</v>
      </c>
      <c r="AO6" s="36">
        <f t="shared" si="5"/>
        <v>44.3</v>
      </c>
      <c r="AP6" s="36">
        <f t="shared" si="5"/>
        <v>32.31</v>
      </c>
      <c r="AQ6" s="36">
        <f t="shared" si="5"/>
        <v>26.85</v>
      </c>
      <c r="AR6" s="36">
        <f t="shared" si="5"/>
        <v>27.19</v>
      </c>
      <c r="AS6" s="35" t="str">
        <f>IF(AS7="","",IF(AS7="-","【-】","【"&amp;SUBSTITUTE(TEXT(AS7,"#,##0.00"),"-","△")&amp;"】"))</f>
        <v>【0.79】</v>
      </c>
      <c r="AT6" s="36">
        <f>IF(AT7="",NA(),AT7)</f>
        <v>1354.06</v>
      </c>
      <c r="AU6" s="36">
        <f t="shared" ref="AU6:BC6" si="6">IF(AU7="",NA(),AU7)</f>
        <v>1131.53</v>
      </c>
      <c r="AV6" s="36">
        <f t="shared" si="6"/>
        <v>122.62</v>
      </c>
      <c r="AW6" s="36">
        <f t="shared" si="6"/>
        <v>205.92</v>
      </c>
      <c r="AX6" s="36">
        <f t="shared" si="6"/>
        <v>257.01</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264.16000000000003</v>
      </c>
      <c r="BF6" s="36">
        <f t="shared" ref="BF6:BN6" si="7">IF(BF7="",NA(),BF7)</f>
        <v>245.14</v>
      </c>
      <c r="BG6" s="36">
        <f t="shared" si="7"/>
        <v>224.42</v>
      </c>
      <c r="BH6" s="36">
        <f t="shared" si="7"/>
        <v>207.07</v>
      </c>
      <c r="BI6" s="36">
        <f t="shared" si="7"/>
        <v>190.41</v>
      </c>
      <c r="BJ6" s="36">
        <f t="shared" si="7"/>
        <v>547.41999999999996</v>
      </c>
      <c r="BK6" s="36">
        <f t="shared" si="7"/>
        <v>536.9</v>
      </c>
      <c r="BL6" s="36">
        <f t="shared" si="7"/>
        <v>495.43</v>
      </c>
      <c r="BM6" s="36">
        <f t="shared" si="7"/>
        <v>488.5</v>
      </c>
      <c r="BN6" s="36">
        <f t="shared" si="7"/>
        <v>485.75</v>
      </c>
      <c r="BO6" s="35" t="str">
        <f>IF(BO7="","",IF(BO7="-","【-】","【"&amp;SUBSTITUTE(TEXT(BO7,"#,##0.00"),"-","△")&amp;"】"))</f>
        <v>【270.87】</v>
      </c>
      <c r="BP6" s="36">
        <f>IF(BP7="",NA(),BP7)</f>
        <v>88.98</v>
      </c>
      <c r="BQ6" s="36">
        <f t="shared" ref="BQ6:BY6" si="8">IF(BQ7="",NA(),BQ7)</f>
        <v>87.45</v>
      </c>
      <c r="BR6" s="36">
        <f t="shared" si="8"/>
        <v>111.17</v>
      </c>
      <c r="BS6" s="36">
        <f t="shared" si="8"/>
        <v>95.04</v>
      </c>
      <c r="BT6" s="36">
        <f t="shared" si="8"/>
        <v>94.5</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144.62</v>
      </c>
      <c r="CB6" s="36">
        <f t="shared" ref="CB6:CJ6" si="9">IF(CB7="",NA(),CB7)</f>
        <v>141.13999999999999</v>
      </c>
      <c r="CC6" s="36">
        <f t="shared" si="9"/>
        <v>112.89</v>
      </c>
      <c r="CD6" s="36">
        <f t="shared" si="9"/>
        <v>131.87</v>
      </c>
      <c r="CE6" s="36">
        <f t="shared" si="9"/>
        <v>128.96</v>
      </c>
      <c r="CF6" s="36">
        <f t="shared" si="9"/>
        <v>229.31</v>
      </c>
      <c r="CG6" s="36">
        <f t="shared" si="9"/>
        <v>232.46</v>
      </c>
      <c r="CH6" s="36">
        <f t="shared" si="9"/>
        <v>227.97</v>
      </c>
      <c r="CI6" s="36">
        <f t="shared" si="9"/>
        <v>226.99</v>
      </c>
      <c r="CJ6" s="36">
        <f t="shared" si="9"/>
        <v>230.22</v>
      </c>
      <c r="CK6" s="35" t="str">
        <f>IF(CK7="","",IF(CK7="-","【-】","【"&amp;SUBSTITUTE(TEXT(CK7,"#,##0.00"),"-","△")&amp;"】"))</f>
        <v>【163.27】</v>
      </c>
      <c r="CL6" s="36">
        <f>IF(CL7="",NA(),CL7)</f>
        <v>31.37</v>
      </c>
      <c r="CM6" s="36">
        <f t="shared" ref="CM6:CU6" si="10">IF(CM7="",NA(),CM7)</f>
        <v>31.39</v>
      </c>
      <c r="CN6" s="36">
        <f t="shared" si="10"/>
        <v>31.55</v>
      </c>
      <c r="CO6" s="36">
        <f t="shared" si="10"/>
        <v>31.73</v>
      </c>
      <c r="CP6" s="36">
        <f t="shared" si="10"/>
        <v>32.450000000000003</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89.29</v>
      </c>
      <c r="CX6" s="36">
        <f t="shared" ref="CX6:DF6" si="11">IF(CX7="",NA(),CX7)</f>
        <v>90.31</v>
      </c>
      <c r="CY6" s="36">
        <f t="shared" si="11"/>
        <v>90.34</v>
      </c>
      <c r="CZ6" s="36">
        <f t="shared" si="11"/>
        <v>90.34</v>
      </c>
      <c r="DA6" s="36">
        <f t="shared" si="11"/>
        <v>90.61</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43.22</v>
      </c>
      <c r="DI6" s="36">
        <f t="shared" ref="DI6:DQ6" si="12">IF(DI7="",NA(),DI7)</f>
        <v>45.53</v>
      </c>
      <c r="DJ6" s="36">
        <f t="shared" si="12"/>
        <v>46.44</v>
      </c>
      <c r="DK6" s="36">
        <f t="shared" si="12"/>
        <v>48.13</v>
      </c>
      <c r="DL6" s="36">
        <f t="shared" si="12"/>
        <v>49.67</v>
      </c>
      <c r="DM6" s="36">
        <f t="shared" si="12"/>
        <v>38.520000000000003</v>
      </c>
      <c r="DN6" s="36">
        <f t="shared" si="12"/>
        <v>39.049999999999997</v>
      </c>
      <c r="DO6" s="36">
        <f t="shared" si="12"/>
        <v>50.44</v>
      </c>
      <c r="DP6" s="36">
        <f t="shared" si="12"/>
        <v>51.44</v>
      </c>
      <c r="DQ6" s="36">
        <f t="shared" si="12"/>
        <v>52.4</v>
      </c>
      <c r="DR6" s="35" t="str">
        <f>IF(DR7="","",IF(DR7="-","【-】","【"&amp;SUBSTITUTE(TEXT(DR7,"#,##0.00"),"-","△")&amp;"】"))</f>
        <v>【47.91】</v>
      </c>
      <c r="DS6" s="35">
        <f>IF(DS7="",NA(),DS7)</f>
        <v>0</v>
      </c>
      <c r="DT6" s="35">
        <f t="shared" ref="DT6:EB6" si="13">IF(DT7="",NA(),DT7)</f>
        <v>0</v>
      </c>
      <c r="DU6" s="36">
        <f t="shared" si="13"/>
        <v>0.86</v>
      </c>
      <c r="DV6" s="35">
        <f t="shared" si="13"/>
        <v>0</v>
      </c>
      <c r="DW6" s="35">
        <f t="shared" si="13"/>
        <v>0</v>
      </c>
      <c r="DX6" s="36">
        <f t="shared" si="13"/>
        <v>6.76</v>
      </c>
      <c r="DY6" s="36">
        <f t="shared" si="13"/>
        <v>8.18</v>
      </c>
      <c r="DZ6" s="36">
        <f t="shared" si="13"/>
        <v>9.64</v>
      </c>
      <c r="EA6" s="36">
        <f t="shared" si="13"/>
        <v>11.68</v>
      </c>
      <c r="EB6" s="36">
        <f t="shared" si="13"/>
        <v>14.01</v>
      </c>
      <c r="EC6" s="35" t="str">
        <f>IF(EC7="","",IF(EC7="-","【-】","【"&amp;SUBSTITUTE(TEXT(EC7,"#,##0.00"),"-","△")&amp;"】"))</f>
        <v>【15.00】</v>
      </c>
      <c r="ED6" s="36">
        <f>IF(ED7="",NA(),ED7)</f>
        <v>0.49</v>
      </c>
      <c r="EE6" s="36">
        <f t="shared" ref="EE6:EM6" si="14">IF(EE7="",NA(),EE7)</f>
        <v>0.23</v>
      </c>
      <c r="EF6" s="36">
        <f t="shared" si="14"/>
        <v>1.3</v>
      </c>
      <c r="EG6" s="35">
        <f t="shared" si="14"/>
        <v>0</v>
      </c>
      <c r="EH6" s="35">
        <f t="shared" si="14"/>
        <v>0</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203033</v>
      </c>
      <c r="D7" s="38">
        <v>46</v>
      </c>
      <c r="E7" s="38">
        <v>1</v>
      </c>
      <c r="F7" s="38">
        <v>0</v>
      </c>
      <c r="G7" s="38">
        <v>1</v>
      </c>
      <c r="H7" s="38" t="s">
        <v>105</v>
      </c>
      <c r="I7" s="38" t="s">
        <v>106</v>
      </c>
      <c r="J7" s="38" t="s">
        <v>107</v>
      </c>
      <c r="K7" s="38" t="s">
        <v>108</v>
      </c>
      <c r="L7" s="38" t="s">
        <v>109</v>
      </c>
      <c r="M7" s="38"/>
      <c r="N7" s="39" t="s">
        <v>110</v>
      </c>
      <c r="O7" s="39">
        <v>85.46</v>
      </c>
      <c r="P7" s="39">
        <v>86.5</v>
      </c>
      <c r="Q7" s="39">
        <v>2451</v>
      </c>
      <c r="R7" s="39">
        <v>4759</v>
      </c>
      <c r="S7" s="39">
        <v>114.2</v>
      </c>
      <c r="T7" s="39">
        <v>41.67</v>
      </c>
      <c r="U7" s="39">
        <v>4132</v>
      </c>
      <c r="V7" s="39">
        <v>19.940000000000001</v>
      </c>
      <c r="W7" s="39">
        <v>207.22</v>
      </c>
      <c r="X7" s="39">
        <v>98.56</v>
      </c>
      <c r="Y7" s="39">
        <v>99.98</v>
      </c>
      <c r="Z7" s="39">
        <v>119.9</v>
      </c>
      <c r="AA7" s="39">
        <v>105.02</v>
      </c>
      <c r="AB7" s="39">
        <v>101.9</v>
      </c>
      <c r="AC7" s="39">
        <v>100.73</v>
      </c>
      <c r="AD7" s="39">
        <v>109.5</v>
      </c>
      <c r="AE7" s="39">
        <v>106.28</v>
      </c>
      <c r="AF7" s="39">
        <v>108.35</v>
      </c>
      <c r="AG7" s="39">
        <v>114.74</v>
      </c>
      <c r="AH7" s="39">
        <v>114.35</v>
      </c>
      <c r="AI7" s="39">
        <v>32.42</v>
      </c>
      <c r="AJ7" s="39">
        <v>33.25</v>
      </c>
      <c r="AK7" s="39">
        <v>6.82</v>
      </c>
      <c r="AL7" s="39">
        <v>0</v>
      </c>
      <c r="AM7" s="39">
        <v>20.309999999999999</v>
      </c>
      <c r="AN7" s="39">
        <v>50.06</v>
      </c>
      <c r="AO7" s="39">
        <v>44.3</v>
      </c>
      <c r="AP7" s="39">
        <v>32.31</v>
      </c>
      <c r="AQ7" s="39">
        <v>26.85</v>
      </c>
      <c r="AR7" s="39">
        <v>27.19</v>
      </c>
      <c r="AS7" s="39">
        <v>0.79</v>
      </c>
      <c r="AT7" s="39">
        <v>1354.06</v>
      </c>
      <c r="AU7" s="39">
        <v>1131.53</v>
      </c>
      <c r="AV7" s="39">
        <v>122.62</v>
      </c>
      <c r="AW7" s="39">
        <v>205.92</v>
      </c>
      <c r="AX7" s="39">
        <v>257.01</v>
      </c>
      <c r="AY7" s="39">
        <v>2322.9699999999998</v>
      </c>
      <c r="AZ7" s="39">
        <v>2098.87</v>
      </c>
      <c r="BA7" s="39">
        <v>571.29999999999995</v>
      </c>
      <c r="BB7" s="39">
        <v>527.82000000000005</v>
      </c>
      <c r="BC7" s="39">
        <v>477.44</v>
      </c>
      <c r="BD7" s="39">
        <v>262.87</v>
      </c>
      <c r="BE7" s="39">
        <v>264.16000000000003</v>
      </c>
      <c r="BF7" s="39">
        <v>245.14</v>
      </c>
      <c r="BG7" s="39">
        <v>224.42</v>
      </c>
      <c r="BH7" s="39">
        <v>207.07</v>
      </c>
      <c r="BI7" s="39">
        <v>190.41</v>
      </c>
      <c r="BJ7" s="39">
        <v>547.41999999999996</v>
      </c>
      <c r="BK7" s="39">
        <v>536.9</v>
      </c>
      <c r="BL7" s="39">
        <v>495.43</v>
      </c>
      <c r="BM7" s="39">
        <v>488.5</v>
      </c>
      <c r="BN7" s="39">
        <v>485.75</v>
      </c>
      <c r="BO7" s="39">
        <v>270.87</v>
      </c>
      <c r="BP7" s="39">
        <v>88.98</v>
      </c>
      <c r="BQ7" s="39">
        <v>87.45</v>
      </c>
      <c r="BR7" s="39">
        <v>111.17</v>
      </c>
      <c r="BS7" s="39">
        <v>95.04</v>
      </c>
      <c r="BT7" s="39">
        <v>94.5</v>
      </c>
      <c r="BU7" s="39">
        <v>80.62</v>
      </c>
      <c r="BV7" s="39">
        <v>80.010000000000005</v>
      </c>
      <c r="BW7" s="39">
        <v>81.900000000000006</v>
      </c>
      <c r="BX7" s="39">
        <v>82.42</v>
      </c>
      <c r="BY7" s="39">
        <v>83.59</v>
      </c>
      <c r="BZ7" s="39">
        <v>105.59</v>
      </c>
      <c r="CA7" s="39">
        <v>144.62</v>
      </c>
      <c r="CB7" s="39">
        <v>141.13999999999999</v>
      </c>
      <c r="CC7" s="39">
        <v>112.89</v>
      </c>
      <c r="CD7" s="39">
        <v>131.87</v>
      </c>
      <c r="CE7" s="39">
        <v>128.96</v>
      </c>
      <c r="CF7" s="39">
        <v>229.31</v>
      </c>
      <c r="CG7" s="39">
        <v>232.46</v>
      </c>
      <c r="CH7" s="39">
        <v>227.97</v>
      </c>
      <c r="CI7" s="39">
        <v>226.99</v>
      </c>
      <c r="CJ7" s="39">
        <v>230.22</v>
      </c>
      <c r="CK7" s="39">
        <v>163.27000000000001</v>
      </c>
      <c r="CL7" s="39">
        <v>31.37</v>
      </c>
      <c r="CM7" s="39">
        <v>31.39</v>
      </c>
      <c r="CN7" s="39">
        <v>31.55</v>
      </c>
      <c r="CO7" s="39">
        <v>31.73</v>
      </c>
      <c r="CP7" s="39">
        <v>32.450000000000003</v>
      </c>
      <c r="CQ7" s="39">
        <v>40.119999999999997</v>
      </c>
      <c r="CR7" s="39">
        <v>41.24</v>
      </c>
      <c r="CS7" s="39">
        <v>40.700000000000003</v>
      </c>
      <c r="CT7" s="39">
        <v>39.909999999999997</v>
      </c>
      <c r="CU7" s="39">
        <v>41.09</v>
      </c>
      <c r="CV7" s="39">
        <v>59.94</v>
      </c>
      <c r="CW7" s="39">
        <v>89.29</v>
      </c>
      <c r="CX7" s="39">
        <v>90.31</v>
      </c>
      <c r="CY7" s="39">
        <v>90.34</v>
      </c>
      <c r="CZ7" s="39">
        <v>90.34</v>
      </c>
      <c r="DA7" s="39">
        <v>90.61</v>
      </c>
      <c r="DB7" s="39">
        <v>76.87</v>
      </c>
      <c r="DC7" s="39">
        <v>74.900000000000006</v>
      </c>
      <c r="DD7" s="39">
        <v>74.61</v>
      </c>
      <c r="DE7" s="39">
        <v>75.62</v>
      </c>
      <c r="DF7" s="39">
        <v>75.91</v>
      </c>
      <c r="DG7" s="39">
        <v>90.22</v>
      </c>
      <c r="DH7" s="39">
        <v>43.22</v>
      </c>
      <c r="DI7" s="39">
        <v>45.53</v>
      </c>
      <c r="DJ7" s="39">
        <v>46.44</v>
      </c>
      <c r="DK7" s="39">
        <v>48.13</v>
      </c>
      <c r="DL7" s="39">
        <v>49.67</v>
      </c>
      <c r="DM7" s="39">
        <v>38.520000000000003</v>
      </c>
      <c r="DN7" s="39">
        <v>39.049999999999997</v>
      </c>
      <c r="DO7" s="39">
        <v>50.44</v>
      </c>
      <c r="DP7" s="39">
        <v>51.44</v>
      </c>
      <c r="DQ7" s="39">
        <v>52.4</v>
      </c>
      <c r="DR7" s="39">
        <v>47.91</v>
      </c>
      <c r="DS7" s="39">
        <v>0</v>
      </c>
      <c r="DT7" s="39">
        <v>0</v>
      </c>
      <c r="DU7" s="39">
        <v>0.86</v>
      </c>
      <c r="DV7" s="39">
        <v>0</v>
      </c>
      <c r="DW7" s="39">
        <v>0</v>
      </c>
      <c r="DX7" s="39">
        <v>6.76</v>
      </c>
      <c r="DY7" s="39">
        <v>8.18</v>
      </c>
      <c r="DZ7" s="39">
        <v>9.64</v>
      </c>
      <c r="EA7" s="39">
        <v>11.68</v>
      </c>
      <c r="EB7" s="39">
        <v>14.01</v>
      </c>
      <c r="EC7" s="39">
        <v>15</v>
      </c>
      <c r="ED7" s="39">
        <v>0.49</v>
      </c>
      <c r="EE7" s="39">
        <v>0.23</v>
      </c>
      <c r="EF7" s="39">
        <v>1.3</v>
      </c>
      <c r="EG7" s="39">
        <v>0</v>
      </c>
      <c r="EH7" s="39">
        <v>0</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2018-02-06T07:38:09Z</cp:lastPrinted>
  <dcterms:created xsi:type="dcterms:W3CDTF">2017-12-25T01:28:22Z</dcterms:created>
  <dcterms:modified xsi:type="dcterms:W3CDTF">2018-02-26T02:04:29Z</dcterms:modified>
  <cp:category/>
</cp:coreProperties>
</file>