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1305\Desktop\公営企業\H27\"/>
    </mc:Choice>
  </mc:AlternateContent>
  <workbookProtection workbookPassword="B319" lockStructure="1"/>
  <bookViews>
    <workbookView xWindow="0" yWindow="0" windowWidth="20490" windowHeight="775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W10" i="4" s="1"/>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BB10" i="4"/>
  <c r="AT10" i="4"/>
  <c r="P10" i="4"/>
  <c r="BB8" i="4"/>
  <c r="I8" i="4"/>
  <c r="B8" i="4"/>
  <c r="C10" i="5" l="1"/>
  <c r="D10" i="5"/>
  <c r="E10" i="5"/>
  <c r="B10" i="5"/>
</calcChain>
</file>

<file path=xl/sharedStrings.xml><?xml version="1.0" encoding="utf-8"?>
<sst xmlns="http://schemas.openxmlformats.org/spreadsheetml/2006/main" count="237" uniqueCount="122">
  <si>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</si>
  <si>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</si>
  <si>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</si>
  <si>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</si>
  <si>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</si>
  <si>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</si>
  <si>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</si>
  <si>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</si>
  <si>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</si>
  <si>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</si>
  <si>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</si>
  <si>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</si>
  <si>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</si>
  <si>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</si>
  <si>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</si>
  <si>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</si>
  <si>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</si>
  <si>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</si>
  <si>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</si>
  <si>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</si>
  <si>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</si>
  <si>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</si>
  <si>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</si>
  <si>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</si>
  <si>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</si>
  <si>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</si>
  <si>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</si>
  <si>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</si>
  <si>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</si>
  <si>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</si>
  <si>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</si>
  <si>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</si>
  <si>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</si>
  <si>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</si>
  <si>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</si>
  <si>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</si>
  <si>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</si>
  <si>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</si>
  <si>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</si>
  <si>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</si>
  <si>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</si>
  <si>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</si>
  <si>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</si>
  <si>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</si>
  <si>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</si>
  <si>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</si>
  <si>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</si>
  <si>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</si>
  <si>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</si>
  <si>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</si>
  <si>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</si>
  <si>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</si>
  <si>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</si>
  <si>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</si>
  <si>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</si>
  <si>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</si>
  <si>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</si>
  <si>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</si>
  <si>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</si>
  <si>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</si>
  <si>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</si>
  <si>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</si>
  <si>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</si>
  <si>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</si>
  <si>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</si>
  <si>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</si>
  <si>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</si>
  <si>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</si>
  <si>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</si>
  <si>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</si>
  <si>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</si>
  <si>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</si>
  <si>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</si>
  <si>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</si>
  <si>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</si>
  <si>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</si>
  <si>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</si>
  <si>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</si>
  <si>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</si>
  <si>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</si>
  <si>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</si>
  <si>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</si>
  <si>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</si>
  <si>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</si>
  <si>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</si>
  <si>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</si>
  <si>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</si>
  <si>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</si>
  <si>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</si>
  <si>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</si>
  <si>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</si>
  <si>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</si>
  <si>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</si>
  <si>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</si>
  <si>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</si>
  <si>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</si>
  <si>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</si>
  <si>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</si>
  <si>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</si>
  <si>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</si>
  <si>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</si>
  <si>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</si>
  <si>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</si>
  <si>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</si>
  <si>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</si>
  <si>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</si>
  <si>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北相木村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</si>
  <si>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</si>
  <si>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</si>
  <si>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</si>
  <si>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</si>
  <si>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</si>
  <si>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</si>
  <si>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</si>
  <si>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</si>
  <si>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</si>
  <si>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</si>
  <si>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</si>
  <si>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</si>
  <si>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漏水等によるロスを減らすとともに、特に渇水時に給水に必要な水量を確保していくために、個々の使用量管理、全体の給配水の管理を行っていくなど、日頃のメンテナンスに重点を置き早め早めの対応をしていくことにより施設の長寿命化、経費の節減に努めていく。</t>
    <rPh sb="0" eb="2">
      <t>ロウスイ</t>
    </rPh>
    <rPh sb="2" eb="3">
      <t>トウ</t>
    </rPh>
    <rPh sb="9" eb="10">
      <t>ヘ</t>
    </rPh>
    <rPh sb="17" eb="18">
      <t>トク</t>
    </rPh>
    <rPh sb="19" eb="21">
      <t>カッスイ</t>
    </rPh>
    <rPh sb="21" eb="22">
      <t>ジ</t>
    </rPh>
    <rPh sb="23" eb="25">
      <t>キュウスイ</t>
    </rPh>
    <rPh sb="26" eb="28">
      <t>ヒツヨウ</t>
    </rPh>
    <rPh sb="29" eb="31">
      <t>スイリョウ</t>
    </rPh>
    <rPh sb="32" eb="34">
      <t>カクホ</t>
    </rPh>
    <rPh sb="42" eb="44">
      <t>ココ</t>
    </rPh>
    <rPh sb="45" eb="47">
      <t>シヨウ</t>
    </rPh>
    <rPh sb="47" eb="48">
      <t>リョウ</t>
    </rPh>
    <rPh sb="48" eb="50">
      <t>カンリ</t>
    </rPh>
    <rPh sb="51" eb="53">
      <t>ゼンタイ</t>
    </rPh>
    <rPh sb="54" eb="55">
      <t>キュウ</t>
    </rPh>
    <rPh sb="55" eb="57">
      <t>ハイスイ</t>
    </rPh>
    <rPh sb="58" eb="60">
      <t>カンリ</t>
    </rPh>
    <rPh sb="61" eb="62">
      <t>オコナ</t>
    </rPh>
    <rPh sb="69" eb="71">
      <t>ヒゴロ</t>
    </rPh>
    <rPh sb="79" eb="81">
      <t>ジュウテン</t>
    </rPh>
    <rPh sb="82" eb="83">
      <t>オ</t>
    </rPh>
    <rPh sb="84" eb="85">
      <t>ハヤ</t>
    </rPh>
    <rPh sb="86" eb="87">
      <t>ハヤ</t>
    </rPh>
    <rPh sb="89" eb="91">
      <t>タイオウ</t>
    </rPh>
    <rPh sb="101" eb="103">
      <t>シセツ</t>
    </rPh>
    <rPh sb="104" eb="105">
      <t>チョウ</t>
    </rPh>
    <rPh sb="105" eb="108">
      <t>ジュミョウカ</t>
    </rPh>
    <rPh sb="109" eb="111">
      <t>ケイヒ</t>
    </rPh>
    <rPh sb="112" eb="114">
      <t>セツゲン</t>
    </rPh>
    <rPh sb="115" eb="116">
      <t>ツト</t>
    </rPh>
    <phoneticPr fontId="7"/>
  </si>
  <si>
    <t>企業債については配水池の更新に伴う増加はあるが償還が終了に近いものもあるため大幅な増加にはならない。今後送配水管の更新時期が来ていることから増加傾向になることが予想されるので水道ビジョン等を作成し計画的に事業を進めることが重要となる。</t>
    <rPh sb="0" eb="2">
      <t>キギョウ</t>
    </rPh>
    <rPh sb="2" eb="3">
      <t>サイ</t>
    </rPh>
    <rPh sb="8" eb="11">
      <t>ハイスイチ</t>
    </rPh>
    <rPh sb="12" eb="14">
      <t>コウシン</t>
    </rPh>
    <rPh sb="15" eb="16">
      <t>トモナ</t>
    </rPh>
    <rPh sb="17" eb="19">
      <t>ゾウカ</t>
    </rPh>
    <rPh sb="23" eb="25">
      <t>ショウカン</t>
    </rPh>
    <rPh sb="26" eb="28">
      <t>シュウリョウ</t>
    </rPh>
    <rPh sb="29" eb="30">
      <t>チカ</t>
    </rPh>
    <rPh sb="38" eb="40">
      <t>オオハバ</t>
    </rPh>
    <rPh sb="41" eb="43">
      <t>ゾウカ</t>
    </rPh>
    <rPh sb="50" eb="52">
      <t>コンゴ</t>
    </rPh>
    <rPh sb="52" eb="53">
      <t>ソウ</t>
    </rPh>
    <rPh sb="53" eb="55">
      <t>ハイスイ</t>
    </rPh>
    <rPh sb="55" eb="56">
      <t>カン</t>
    </rPh>
    <rPh sb="57" eb="59">
      <t>コウシン</t>
    </rPh>
    <rPh sb="59" eb="61">
      <t>ジキ</t>
    </rPh>
    <rPh sb="62" eb="63">
      <t>キ</t>
    </rPh>
    <rPh sb="70" eb="72">
      <t>ゾウカ</t>
    </rPh>
    <rPh sb="72" eb="74">
      <t>ケイコウ</t>
    </rPh>
    <rPh sb="80" eb="82">
      <t>ヨソウ</t>
    </rPh>
    <rPh sb="87" eb="89">
      <t>スイドウ</t>
    </rPh>
    <rPh sb="93" eb="94">
      <t>トウ</t>
    </rPh>
    <rPh sb="95" eb="97">
      <t>サクセイ</t>
    </rPh>
    <rPh sb="98" eb="101">
      <t>ケイカクテキ</t>
    </rPh>
    <rPh sb="102" eb="104">
      <t>ジギョウ</t>
    </rPh>
    <rPh sb="105" eb="106">
      <t>スス</t>
    </rPh>
    <rPh sb="111" eb="113">
      <t>ジュウヨウ</t>
    </rPh>
    <phoneticPr fontId="7"/>
  </si>
  <si>
    <t>配水池の更新、補修が終了し、今後送配水管、水源施設の老朽化に伴う更新、修繕が大きな負担となってくる。水道ビジョン等を策定し定期的な更新を行い単年に集中しないよう優先度を決めて管理していく必要がある。</t>
    <rPh sb="0" eb="3">
      <t>ハイスイチ</t>
    </rPh>
    <rPh sb="4" eb="6">
      <t>コウシン</t>
    </rPh>
    <rPh sb="7" eb="9">
      <t>ホシュウ</t>
    </rPh>
    <rPh sb="10" eb="12">
      <t>シュウリョウ</t>
    </rPh>
    <rPh sb="14" eb="16">
      <t>コンゴ</t>
    </rPh>
    <rPh sb="16" eb="17">
      <t>ソウ</t>
    </rPh>
    <rPh sb="17" eb="19">
      <t>ハイスイ</t>
    </rPh>
    <rPh sb="19" eb="20">
      <t>カン</t>
    </rPh>
    <rPh sb="21" eb="23">
      <t>スイゲン</t>
    </rPh>
    <rPh sb="23" eb="25">
      <t>シセツ</t>
    </rPh>
    <rPh sb="26" eb="29">
      <t>ロウキュウカ</t>
    </rPh>
    <rPh sb="30" eb="31">
      <t>トモナ</t>
    </rPh>
    <rPh sb="32" eb="34">
      <t>コウシン</t>
    </rPh>
    <rPh sb="35" eb="37">
      <t>シュウゼン</t>
    </rPh>
    <rPh sb="38" eb="39">
      <t>オオ</t>
    </rPh>
    <rPh sb="41" eb="43">
      <t>フタン</t>
    </rPh>
    <rPh sb="50" eb="52">
      <t>スイドウ</t>
    </rPh>
    <rPh sb="56" eb="57">
      <t>トウ</t>
    </rPh>
    <rPh sb="58" eb="60">
      <t>サクテイ</t>
    </rPh>
    <rPh sb="61" eb="64">
      <t>テイキテキ</t>
    </rPh>
    <rPh sb="65" eb="67">
      <t>コウシン</t>
    </rPh>
    <rPh sb="68" eb="69">
      <t>オコナ</t>
    </rPh>
    <rPh sb="70" eb="72">
      <t>タンネン</t>
    </rPh>
    <rPh sb="73" eb="75">
      <t>シュウチュウ</t>
    </rPh>
    <rPh sb="80" eb="83">
      <t>ユウセンド</t>
    </rPh>
    <rPh sb="84" eb="85">
      <t>キ</t>
    </rPh>
    <rPh sb="87" eb="89">
      <t>カンリ</t>
    </rPh>
    <rPh sb="93" eb="95">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</si>
</sst>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CA-4E63-A8AF-D348475DD63C}"/>
            </c:ext>
          </c:extLst>
        </c:ser>
        <c:dLbls>
          <c:showLegendKey val="0"/>
          <c:showVal val="0"/>
          <c:showCatName val="0"/>
          <c:showSerName val="0"/>
          <c:showPercent val="0"/>
          <c:showBubbleSize val="0"/>
        </c:dLbls>
        <c:gapWidth val="150"/>
        <c:axId val="119261056"/>
        <c:axId val="1192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c:ext xmlns:c16="http://schemas.microsoft.com/office/drawing/2014/chart" uri="{C3380CC4-5D6E-409C-BE32-E72D297353CC}">
              <c16:uniqueId val="{00000001-38CA-4E63-A8AF-D348475DD63C}"/>
            </c:ext>
          </c:extLst>
        </c:ser>
        <c:dLbls>
          <c:showLegendKey val="0"/>
          <c:showVal val="0"/>
          <c:showCatName val="0"/>
          <c:showSerName val="0"/>
          <c:showPercent val="0"/>
          <c:showBubbleSize val="0"/>
        </c:dLbls>
        <c:marker val="1"/>
        <c:smooth val="0"/>
        <c:axId val="119261056"/>
        <c:axId val="119271424"/>
      </c:lineChart>
      <c:dateAx>
        <c:axId val="119261056"/>
        <c:scaling>
          <c:orientation val="minMax"/>
        </c:scaling>
        <c:delete val="1"/>
        <c:axPos val="b"/>
        <c:numFmt formatCode="ge" sourceLinked="1"/>
        <c:majorTickMark val="none"/>
        <c:minorTickMark val="none"/>
        <c:tickLblPos val="none"/>
        <c:crossAx val="119271424"/>
        <c:crosses val="autoZero"/>
        <c:auto val="1"/>
        <c:lblOffset val="100"/>
        <c:baseTimeUnit val="years"/>
      </c:dateAx>
      <c:valAx>
        <c:axId val="1192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100</c:v>
                </c:pt>
                <c:pt idx="1">
                  <c:v>100</c:v>
                </c:pt>
                <c:pt idx="2">
                  <c:v>100</c:v>
                </c:pt>
                <c:pt idx="3">
                  <c:v>100</c:v>
                </c:pt>
                <c:pt idx="4">
                  <c:v>75.510000000000005</c:v>
                </c:pt>
              </c:numCache>
            </c:numRef>
          </c:val>
          <c:extLst>
            <c:ext xmlns:c16="http://schemas.microsoft.com/office/drawing/2014/chart" uri="{C3380CC4-5D6E-409C-BE32-E72D297353CC}">
              <c16:uniqueId val="{00000000-17C7-4FE8-ADAA-B38C1419FC14}"/>
            </c:ext>
          </c:extLst>
        </c:ser>
        <c:dLbls>
          <c:showLegendKey val="0"/>
          <c:showVal val="0"/>
          <c:showCatName val="0"/>
          <c:showSerName val="0"/>
          <c:showPercent val="0"/>
          <c:showBubbleSize val="0"/>
        </c:dLbls>
        <c:gapWidth val="150"/>
        <c:axId val="140741632"/>
        <c:axId val="1407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c:ext xmlns:c16="http://schemas.microsoft.com/office/drawing/2014/chart" uri="{C3380CC4-5D6E-409C-BE32-E72D297353CC}">
              <c16:uniqueId val="{00000001-17C7-4FE8-ADAA-B38C1419FC14}"/>
            </c:ext>
          </c:extLst>
        </c:ser>
        <c:dLbls>
          <c:showLegendKey val="0"/>
          <c:showVal val="0"/>
          <c:showCatName val="0"/>
          <c:showSerName val="0"/>
          <c:showPercent val="0"/>
          <c:showBubbleSize val="0"/>
        </c:dLbls>
        <c:marker val="1"/>
        <c:smooth val="0"/>
        <c:axId val="140741632"/>
        <c:axId val="140747904"/>
      </c:lineChart>
      <c:dateAx>
        <c:axId val="140741632"/>
        <c:scaling>
          <c:orientation val="minMax"/>
        </c:scaling>
        <c:delete val="1"/>
        <c:axPos val="b"/>
        <c:numFmt formatCode="ge" sourceLinked="1"/>
        <c:majorTickMark val="none"/>
        <c:minorTickMark val="none"/>
        <c:tickLblPos val="none"/>
        <c:crossAx val="140747904"/>
        <c:crosses val="autoZero"/>
        <c:auto val="1"/>
        <c:lblOffset val="100"/>
        <c:baseTimeUnit val="years"/>
      </c:dateAx>
      <c:valAx>
        <c:axId val="1407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47.76</c:v>
                </c:pt>
                <c:pt idx="1">
                  <c:v>52.64</c:v>
                </c:pt>
                <c:pt idx="2">
                  <c:v>44.82</c:v>
                </c:pt>
                <c:pt idx="3">
                  <c:v>45.07</c:v>
                </c:pt>
                <c:pt idx="4">
                  <c:v>57.92</c:v>
                </c:pt>
              </c:numCache>
            </c:numRef>
          </c:val>
          <c:extLst>
            <c:ext xmlns:c16="http://schemas.microsoft.com/office/drawing/2014/chart" uri="{C3380CC4-5D6E-409C-BE32-E72D297353CC}">
              <c16:uniqueId val="{00000000-CB0B-490C-98DD-708377E774C9}"/>
            </c:ext>
          </c:extLst>
        </c:ser>
        <c:dLbls>
          <c:showLegendKey val="0"/>
          <c:showVal val="0"/>
          <c:showCatName val="0"/>
          <c:showSerName val="0"/>
          <c:showPercent val="0"/>
          <c:showBubbleSize val="0"/>
        </c:dLbls>
        <c:gapWidth val="150"/>
        <c:axId val="140823168"/>
        <c:axId val="1408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c:ext xmlns:c16="http://schemas.microsoft.com/office/drawing/2014/chart" uri="{C3380CC4-5D6E-409C-BE32-E72D297353CC}">
              <c16:uniqueId val="{00000001-CB0B-490C-98DD-708377E774C9}"/>
            </c:ext>
          </c:extLst>
        </c:ser>
        <c:dLbls>
          <c:showLegendKey val="0"/>
          <c:showVal val="0"/>
          <c:showCatName val="0"/>
          <c:showSerName val="0"/>
          <c:showPercent val="0"/>
          <c:showBubbleSize val="0"/>
        </c:dLbls>
        <c:marker val="1"/>
        <c:smooth val="0"/>
        <c:axId val="140823168"/>
        <c:axId val="140829440"/>
      </c:lineChart>
      <c:dateAx>
        <c:axId val="140823168"/>
        <c:scaling>
          <c:orientation val="minMax"/>
        </c:scaling>
        <c:delete val="1"/>
        <c:axPos val="b"/>
        <c:numFmt formatCode="ge" sourceLinked="1"/>
        <c:majorTickMark val="none"/>
        <c:minorTickMark val="none"/>
        <c:tickLblPos val="none"/>
        <c:crossAx val="140829440"/>
        <c:crosses val="autoZero"/>
        <c:auto val="1"/>
        <c:lblOffset val="100"/>
        <c:baseTimeUnit val="years"/>
      </c:dateAx>
      <c:valAx>
        <c:axId val="1408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82.18</c:v>
                </c:pt>
                <c:pt idx="1">
                  <c:v>99.35</c:v>
                </c:pt>
                <c:pt idx="2">
                  <c:v>90.9</c:v>
                </c:pt>
                <c:pt idx="3">
                  <c:v>87.69</c:v>
                </c:pt>
                <c:pt idx="4">
                  <c:v>86.16</c:v>
                </c:pt>
              </c:numCache>
            </c:numRef>
          </c:val>
          <c:extLst>
            <c:ext xmlns:c16="http://schemas.microsoft.com/office/drawing/2014/chart" uri="{C3380CC4-5D6E-409C-BE32-E72D297353CC}">
              <c16:uniqueId val="{00000000-D0EC-4061-BEBC-CC6417C47BBD}"/>
            </c:ext>
          </c:extLst>
        </c:ser>
        <c:dLbls>
          <c:showLegendKey val="0"/>
          <c:showVal val="0"/>
          <c:showCatName val="0"/>
          <c:showSerName val="0"/>
          <c:showPercent val="0"/>
          <c:showBubbleSize val="0"/>
        </c:dLbls>
        <c:gapWidth val="150"/>
        <c:axId val="131991040"/>
        <c:axId val="1319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c:ext xmlns:c16="http://schemas.microsoft.com/office/drawing/2014/chart" uri="{C3380CC4-5D6E-409C-BE32-E72D297353CC}">
              <c16:uniqueId val="{00000001-D0EC-4061-BEBC-CC6417C47BBD}"/>
            </c:ext>
          </c:extLst>
        </c:ser>
        <c:dLbls>
          <c:showLegendKey val="0"/>
          <c:showVal val="0"/>
          <c:showCatName val="0"/>
          <c:showSerName val="0"/>
          <c:showPercent val="0"/>
          <c:showBubbleSize val="0"/>
        </c:dLbls>
        <c:marker val="1"/>
        <c:smooth val="0"/>
        <c:axId val="131991040"/>
        <c:axId val="131992960"/>
      </c:lineChart>
      <c:dateAx>
        <c:axId val="131991040"/>
        <c:scaling>
          <c:orientation val="minMax"/>
        </c:scaling>
        <c:delete val="1"/>
        <c:axPos val="b"/>
        <c:numFmt formatCode="ge" sourceLinked="1"/>
        <c:majorTickMark val="none"/>
        <c:minorTickMark val="none"/>
        <c:tickLblPos val="none"/>
        <c:crossAx val="131992960"/>
        <c:crosses val="autoZero"/>
        <c:auto val="1"/>
        <c:lblOffset val="100"/>
        <c:baseTimeUnit val="years"/>
      </c:dateAx>
      <c:valAx>
        <c:axId val="131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71-4372-A3B5-0A2D2C2EC67A}"/>
            </c:ext>
          </c:extLst>
        </c:ser>
        <c:dLbls>
          <c:showLegendKey val="0"/>
          <c:showVal val="0"/>
          <c:showCatName val="0"/>
          <c:showSerName val="0"/>
          <c:showPercent val="0"/>
          <c:showBubbleSize val="0"/>
        </c:dLbls>
        <c:gapWidth val="150"/>
        <c:axId val="132019328"/>
        <c:axId val="1320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71-4372-A3B5-0A2D2C2EC67A}"/>
            </c:ext>
          </c:extLst>
        </c:ser>
        <c:dLbls>
          <c:showLegendKey val="0"/>
          <c:showVal val="0"/>
          <c:showCatName val="0"/>
          <c:showSerName val="0"/>
          <c:showPercent val="0"/>
          <c:showBubbleSize val="0"/>
        </c:dLbls>
        <c:marker val="1"/>
        <c:smooth val="0"/>
        <c:axId val="132019328"/>
        <c:axId val="132021248"/>
      </c:lineChart>
      <c:dateAx>
        <c:axId val="132019328"/>
        <c:scaling>
          <c:orientation val="minMax"/>
        </c:scaling>
        <c:delete val="1"/>
        <c:axPos val="b"/>
        <c:numFmt formatCode="ge" sourceLinked="1"/>
        <c:majorTickMark val="none"/>
        <c:minorTickMark val="none"/>
        <c:tickLblPos val="none"/>
        <c:crossAx val="132021248"/>
        <c:crosses val="autoZero"/>
        <c:auto val="1"/>
        <c:lblOffset val="100"/>
        <c:baseTimeUnit val="years"/>
      </c:dateAx>
      <c:valAx>
        <c:axId val="1320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90-436C-9B1E-97DC516C3FFB}"/>
            </c:ext>
          </c:extLst>
        </c:ser>
        <c:dLbls>
          <c:showLegendKey val="0"/>
          <c:showVal val="0"/>
          <c:showCatName val="0"/>
          <c:showSerName val="0"/>
          <c:showPercent val="0"/>
          <c:showBubbleSize val="0"/>
        </c:dLbls>
        <c:gapWidth val="150"/>
        <c:axId val="132072192"/>
        <c:axId val="1320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90-436C-9B1E-97DC516C3FFB}"/>
            </c:ext>
          </c:extLst>
        </c:ser>
        <c:dLbls>
          <c:showLegendKey val="0"/>
          <c:showVal val="0"/>
          <c:showCatName val="0"/>
          <c:showSerName val="0"/>
          <c:showPercent val="0"/>
          <c:showBubbleSize val="0"/>
        </c:dLbls>
        <c:marker val="1"/>
        <c:smooth val="0"/>
        <c:axId val="132072192"/>
        <c:axId val="132074112"/>
      </c:lineChart>
      <c:dateAx>
        <c:axId val="132072192"/>
        <c:scaling>
          <c:orientation val="minMax"/>
        </c:scaling>
        <c:delete val="1"/>
        <c:axPos val="b"/>
        <c:numFmt formatCode="ge" sourceLinked="1"/>
        <c:majorTickMark val="none"/>
        <c:minorTickMark val="none"/>
        <c:tickLblPos val="none"/>
        <c:crossAx val="132074112"/>
        <c:crosses val="autoZero"/>
        <c:auto val="1"/>
        <c:lblOffset val="100"/>
        <c:baseTimeUnit val="years"/>
      </c:dateAx>
      <c:valAx>
        <c:axId val="1320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FD-4870-8EC1-D128CADF1CA9}"/>
            </c:ext>
          </c:extLst>
        </c:ser>
        <c:dLbls>
          <c:showLegendKey val="0"/>
          <c:showVal val="0"/>
          <c:showCatName val="0"/>
          <c:showSerName val="0"/>
          <c:showPercent val="0"/>
          <c:showBubbleSize val="0"/>
        </c:dLbls>
        <c:gapWidth val="150"/>
        <c:axId val="132096768"/>
        <c:axId val="1320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FD-4870-8EC1-D128CADF1CA9}"/>
            </c:ext>
          </c:extLst>
        </c:ser>
        <c:dLbls>
          <c:showLegendKey val="0"/>
          <c:showVal val="0"/>
          <c:showCatName val="0"/>
          <c:showSerName val="0"/>
          <c:showPercent val="0"/>
          <c:showBubbleSize val="0"/>
        </c:dLbls>
        <c:marker val="1"/>
        <c:smooth val="0"/>
        <c:axId val="132096768"/>
        <c:axId val="132098688"/>
      </c:lineChart>
      <c:dateAx>
        <c:axId val="132096768"/>
        <c:scaling>
          <c:orientation val="minMax"/>
        </c:scaling>
        <c:delete val="1"/>
        <c:axPos val="b"/>
        <c:numFmt formatCode="ge" sourceLinked="1"/>
        <c:majorTickMark val="none"/>
        <c:minorTickMark val="none"/>
        <c:tickLblPos val="none"/>
        <c:crossAx val="132098688"/>
        <c:crosses val="autoZero"/>
        <c:auto val="1"/>
        <c:lblOffset val="100"/>
        <c:baseTimeUnit val="years"/>
      </c:dateAx>
      <c:valAx>
        <c:axId val="132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41-451C-84F6-BF9628C232B5}"/>
            </c:ext>
          </c:extLst>
        </c:ser>
        <c:dLbls>
          <c:showLegendKey val="0"/>
          <c:showVal val="0"/>
          <c:showCatName val="0"/>
          <c:showSerName val="0"/>
          <c:showPercent val="0"/>
          <c:showBubbleSize val="0"/>
        </c:dLbls>
        <c:gapWidth val="150"/>
        <c:axId val="139993472"/>
        <c:axId val="1399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41-451C-84F6-BF9628C232B5}"/>
            </c:ext>
          </c:extLst>
        </c:ser>
        <c:dLbls>
          <c:showLegendKey val="0"/>
          <c:showVal val="0"/>
          <c:showCatName val="0"/>
          <c:showSerName val="0"/>
          <c:showPercent val="0"/>
          <c:showBubbleSize val="0"/>
        </c:dLbls>
        <c:marker val="1"/>
        <c:smooth val="0"/>
        <c:axId val="139993472"/>
        <c:axId val="139995392"/>
      </c:lineChart>
      <c:dateAx>
        <c:axId val="139993472"/>
        <c:scaling>
          <c:orientation val="minMax"/>
        </c:scaling>
        <c:delete val="1"/>
        <c:axPos val="b"/>
        <c:numFmt formatCode="ge" sourceLinked="1"/>
        <c:majorTickMark val="none"/>
        <c:minorTickMark val="none"/>
        <c:tickLblPos val="none"/>
        <c:crossAx val="139995392"/>
        <c:crosses val="autoZero"/>
        <c:auto val="1"/>
        <c:lblOffset val="100"/>
        <c:baseTimeUnit val="years"/>
      </c:dateAx>
      <c:valAx>
        <c:axId val="1399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354.13</c:v>
                </c:pt>
                <c:pt idx="1">
                  <c:v>673.72</c:v>
                </c:pt>
                <c:pt idx="2">
                  <c:v>630.30999999999995</c:v>
                </c:pt>
                <c:pt idx="3">
                  <c:v>561.69000000000005</c:v>
                </c:pt>
                <c:pt idx="4">
                  <c:v>560.09</c:v>
                </c:pt>
              </c:numCache>
            </c:numRef>
          </c:val>
          <c:extLst>
            <c:ext xmlns:c16="http://schemas.microsoft.com/office/drawing/2014/chart" uri="{C3380CC4-5D6E-409C-BE32-E72D297353CC}">
              <c16:uniqueId val="{00000000-44E7-4FE3-917C-CE863B82B5CD}"/>
            </c:ext>
          </c:extLst>
        </c:ser>
        <c:dLbls>
          <c:showLegendKey val="0"/>
          <c:showVal val="0"/>
          <c:showCatName val="0"/>
          <c:showSerName val="0"/>
          <c:showPercent val="0"/>
          <c:showBubbleSize val="0"/>
        </c:dLbls>
        <c:gapWidth val="150"/>
        <c:axId val="140046336"/>
        <c:axId val="1400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c:ext xmlns:c16="http://schemas.microsoft.com/office/drawing/2014/chart" uri="{C3380CC4-5D6E-409C-BE32-E72D297353CC}">
              <c16:uniqueId val="{00000001-44E7-4FE3-917C-CE863B82B5CD}"/>
            </c:ext>
          </c:extLst>
        </c:ser>
        <c:dLbls>
          <c:showLegendKey val="0"/>
          <c:showVal val="0"/>
          <c:showCatName val="0"/>
          <c:showSerName val="0"/>
          <c:showPercent val="0"/>
          <c:showBubbleSize val="0"/>
        </c:dLbls>
        <c:marker val="1"/>
        <c:smooth val="0"/>
        <c:axId val="140046336"/>
        <c:axId val="140048256"/>
      </c:lineChart>
      <c:dateAx>
        <c:axId val="140046336"/>
        <c:scaling>
          <c:orientation val="minMax"/>
        </c:scaling>
        <c:delete val="1"/>
        <c:axPos val="b"/>
        <c:numFmt formatCode="ge" sourceLinked="1"/>
        <c:majorTickMark val="none"/>
        <c:minorTickMark val="none"/>
        <c:tickLblPos val="none"/>
        <c:crossAx val="140048256"/>
        <c:crosses val="autoZero"/>
        <c:auto val="1"/>
        <c:lblOffset val="100"/>
        <c:baseTimeUnit val="years"/>
      </c:dateAx>
      <c:valAx>
        <c:axId val="1400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71.900000000000006</c:v>
                </c:pt>
                <c:pt idx="1">
                  <c:v>93.89</c:v>
                </c:pt>
                <c:pt idx="2">
                  <c:v>83.41</c:v>
                </c:pt>
                <c:pt idx="3">
                  <c:v>86.12</c:v>
                </c:pt>
                <c:pt idx="4">
                  <c:v>82.18</c:v>
                </c:pt>
              </c:numCache>
            </c:numRef>
          </c:val>
          <c:extLst>
            <c:ext xmlns:c16="http://schemas.microsoft.com/office/drawing/2014/chart" uri="{C3380CC4-5D6E-409C-BE32-E72D297353CC}">
              <c16:uniqueId val="{00000000-71B8-463F-AEAB-5264ECEBB633}"/>
            </c:ext>
          </c:extLst>
        </c:ser>
        <c:dLbls>
          <c:showLegendKey val="0"/>
          <c:showVal val="0"/>
          <c:showCatName val="0"/>
          <c:showSerName val="0"/>
          <c:showPercent val="0"/>
          <c:showBubbleSize val="0"/>
        </c:dLbls>
        <c:gapWidth val="150"/>
        <c:axId val="140217728"/>
        <c:axId val="1405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c:ext xmlns:c16="http://schemas.microsoft.com/office/drawing/2014/chart" uri="{C3380CC4-5D6E-409C-BE32-E72D297353CC}">
              <c16:uniqueId val="{00000001-71B8-463F-AEAB-5264ECEBB633}"/>
            </c:ext>
          </c:extLst>
        </c:ser>
        <c:dLbls>
          <c:showLegendKey val="0"/>
          <c:showVal val="0"/>
          <c:showCatName val="0"/>
          <c:showSerName val="0"/>
          <c:showPercent val="0"/>
          <c:showBubbleSize val="0"/>
        </c:dLbls>
        <c:marker val="1"/>
        <c:smooth val="0"/>
        <c:axId val="140217728"/>
        <c:axId val="140535296"/>
      </c:lineChart>
      <c:dateAx>
        <c:axId val="140217728"/>
        <c:scaling>
          <c:orientation val="minMax"/>
        </c:scaling>
        <c:delete val="1"/>
        <c:axPos val="b"/>
        <c:numFmt formatCode="ge" sourceLinked="1"/>
        <c:majorTickMark val="none"/>
        <c:minorTickMark val="none"/>
        <c:tickLblPos val="none"/>
        <c:crossAx val="140535296"/>
        <c:crosses val="autoZero"/>
        <c:auto val="1"/>
        <c:lblOffset val="100"/>
        <c:baseTimeUnit val="years"/>
      </c:dateAx>
      <c:valAx>
        <c:axId val="1405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142.99</c:v>
                </c:pt>
                <c:pt idx="1">
                  <c:v>95.97</c:v>
                </c:pt>
                <c:pt idx="2">
                  <c:v>124.77</c:v>
                </c:pt>
                <c:pt idx="3">
                  <c:v>122.24</c:v>
                </c:pt>
                <c:pt idx="4">
                  <c:v>127.27</c:v>
                </c:pt>
              </c:numCache>
            </c:numRef>
          </c:val>
          <c:extLst>
            <c:ext xmlns:c16="http://schemas.microsoft.com/office/drawing/2014/chart" uri="{C3380CC4-5D6E-409C-BE32-E72D297353CC}">
              <c16:uniqueId val="{00000000-90C0-4058-B098-B6B054E6E3C9}"/>
            </c:ext>
          </c:extLst>
        </c:ser>
        <c:dLbls>
          <c:showLegendKey val="0"/>
          <c:showVal val="0"/>
          <c:showCatName val="0"/>
          <c:showSerName val="0"/>
          <c:showPercent val="0"/>
          <c:showBubbleSize val="0"/>
        </c:dLbls>
        <c:gapWidth val="150"/>
        <c:axId val="140545408"/>
        <c:axId val="1405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c:ext xmlns:c16="http://schemas.microsoft.com/office/drawing/2014/chart" uri="{C3380CC4-5D6E-409C-BE32-E72D297353CC}">
              <c16:uniqueId val="{00000001-90C0-4058-B098-B6B054E6E3C9}"/>
            </c:ext>
          </c:extLst>
        </c:ser>
        <c:dLbls>
          <c:showLegendKey val="0"/>
          <c:showVal val="0"/>
          <c:showCatName val="0"/>
          <c:showSerName val="0"/>
          <c:showPercent val="0"/>
          <c:showBubbleSize val="0"/>
        </c:dLbls>
        <c:marker val="1"/>
        <c:smooth val="0"/>
        <c:axId val="140545408"/>
        <c:axId val="140559872"/>
      </c:lineChart>
      <c:dateAx>
        <c:axId val="140545408"/>
        <c:scaling>
          <c:orientation val="minMax"/>
        </c:scaling>
        <c:delete val="1"/>
        <c:axPos val="b"/>
        <c:numFmt formatCode="ge" sourceLinked="1"/>
        <c:majorTickMark val="none"/>
        <c:minorTickMark val="none"/>
        <c:tickLblPos val="none"/>
        <c:crossAx val="140559872"/>
        <c:crosses val="autoZero"/>
        <c:auto val="1"/>
        <c:lblOffset val="100"/>
        <c:baseTimeUnit val="years"/>
      </c:dateAx>
      <c:valAx>
        <c:axId val="1405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0" t="str">
        <f>データ!H6</f>
        <v>長野県　北相木村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4"/>
      <c r="BK7" s="4"/>
      <c r="BL7" s="5" t="s">
        <v>9</v>
      </c>
      <c r="BM7" s="6"/>
      <c r="BN7" s="6"/>
      <c r="BO7" s="6"/>
      <c r="BP7" s="6"/>
      <c r="BQ7" s="6"/>
      <c r="BR7" s="6"/>
      <c r="BS7" s="6"/>
      <c r="BT7" s="6"/>
      <c r="BU7" s="6"/>
      <c r="BV7" s="6"/>
      <c r="BW7" s="6"/>
      <c r="BX7" s="6"/>
      <c r="BY7" s="7"/>
    </row>
    <row r="8" spans="1:78" ht="18.75" customHeight="1" x14ac:dyDescent="0.15">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D4</v>
      </c>
      <c r="X8" s="67"/>
      <c r="Y8" s="67"/>
      <c r="Z8" s="67"/>
      <c r="AA8" s="67"/>
      <c r="AB8" s="67"/>
      <c r="AC8" s="67"/>
      <c r="AD8" s="68" t="s">
        <v>118</v>
      </c>
      <c r="AE8" s="68"/>
      <c r="AF8" s="68"/>
      <c r="AG8" s="68"/>
      <c r="AH8" s="68"/>
      <c r="AI8" s="68"/>
      <c r="AJ8" s="68"/>
      <c r="AK8" s="2"/>
      <c r="AL8" s="61">
        <f>データ!$R$6</f>
        <v>786</v>
      </c>
      <c r="AM8" s="61"/>
      <c r="AN8" s="61"/>
      <c r="AO8" s="61"/>
      <c r="AP8" s="61"/>
      <c r="AQ8" s="61"/>
      <c r="AR8" s="61"/>
      <c r="AS8" s="61"/>
      <c r="AT8" s="60">
        <f>データ!$S$6</f>
        <v>56.32</v>
      </c>
      <c r="AU8" s="60"/>
      <c r="AV8" s="60"/>
      <c r="AW8" s="60"/>
      <c r="AX8" s="60"/>
      <c r="AY8" s="60"/>
      <c r="AZ8" s="60"/>
      <c r="BA8" s="60"/>
      <c r="BB8" s="60">
        <f>データ!$T$6</f>
        <v>13.96</v>
      </c>
      <c r="BC8" s="60"/>
      <c r="BD8" s="60"/>
      <c r="BE8" s="60"/>
      <c r="BF8" s="60"/>
      <c r="BG8" s="60"/>
      <c r="BH8" s="60"/>
      <c r="BI8" s="60"/>
      <c r="BJ8" s="4"/>
      <c r="BK8" s="4"/>
      <c r="BL8" s="64" t="s">
        <v>10</v>
      </c>
      <c r="BM8" s="65"/>
      <c r="BN8" s="8" t="s">
        <v>11</v>
      </c>
      <c r="BO8" s="9"/>
      <c r="BP8" s="9"/>
      <c r="BQ8" s="9"/>
      <c r="BR8" s="9"/>
      <c r="BS8" s="9"/>
      <c r="BT8" s="9"/>
      <c r="BU8" s="9"/>
      <c r="BV8" s="9"/>
      <c r="BW8" s="9"/>
      <c r="BX8" s="9"/>
      <c r="BY8" s="10"/>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4"/>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4"/>
      <c r="BK9" s="4"/>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0"/>
      <c r="D10" s="60"/>
      <c r="E10" s="60"/>
      <c r="F10" s="60"/>
      <c r="G10" s="60"/>
      <c r="H10" s="60"/>
      <c r="I10" s="60" t="str">
        <f>データ!$O$6</f>
        <v>該当数値なし</v>
      </c>
      <c r="J10" s="60"/>
      <c r="K10" s="60"/>
      <c r="L10" s="60"/>
      <c r="M10" s="60"/>
      <c r="N10" s="60"/>
      <c r="O10" s="60"/>
      <c r="P10" s="60">
        <f>データ!$P$6</f>
        <v>100</v>
      </c>
      <c r="Q10" s="60"/>
      <c r="R10" s="60"/>
      <c r="S10" s="60"/>
      <c r="T10" s="60"/>
      <c r="U10" s="60"/>
      <c r="V10" s="60"/>
      <c r="W10" s="61">
        <f>データ!$Q$6</f>
        <v>1680</v>
      </c>
      <c r="X10" s="61"/>
      <c r="Y10" s="61"/>
      <c r="Z10" s="61"/>
      <c r="AA10" s="61"/>
      <c r="AB10" s="61"/>
      <c r="AC10" s="61"/>
      <c r="AD10" s="2"/>
      <c r="AE10" s="2"/>
      <c r="AF10" s="2"/>
      <c r="AG10" s="2"/>
      <c r="AH10" s="2"/>
      <c r="AI10" s="2"/>
      <c r="AJ10" s="2"/>
      <c r="AK10" s="2"/>
      <c r="AL10" s="61">
        <f>データ!$U$6</f>
        <v>783</v>
      </c>
      <c r="AM10" s="61"/>
      <c r="AN10" s="61"/>
      <c r="AO10" s="61"/>
      <c r="AP10" s="61"/>
      <c r="AQ10" s="61"/>
      <c r="AR10" s="61"/>
      <c r="AS10" s="61"/>
      <c r="AT10" s="60">
        <f>データ!$V$6</f>
        <v>56.26</v>
      </c>
      <c r="AU10" s="60"/>
      <c r="AV10" s="60"/>
      <c r="AW10" s="60"/>
      <c r="AX10" s="60"/>
      <c r="AY10" s="60"/>
      <c r="AZ10" s="60"/>
      <c r="BA10" s="60"/>
      <c r="BB10" s="60">
        <f>データ!$W$6</f>
        <v>13.92</v>
      </c>
      <c r="BC10" s="60"/>
      <c r="BD10" s="60"/>
      <c r="BE10" s="60"/>
      <c r="BF10" s="60"/>
      <c r="BG10" s="60"/>
      <c r="BH10" s="60"/>
      <c r="BI10" s="60"/>
      <c r="BJ10" s="2"/>
      <c r="BK10" s="2"/>
      <c r="BL10" s="62" t="s">
        <v>21</v>
      </c>
      <c r="BM10" s="6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120</v>
      </c>
      <c r="BM16" s="80"/>
      <c r="BN16" s="80"/>
      <c r="BO16" s="80"/>
      <c r="BP16" s="80"/>
      <c r="BQ16" s="80"/>
      <c r="BR16" s="80"/>
      <c r="BS16" s="80"/>
      <c r="BT16" s="80"/>
      <c r="BU16" s="80"/>
      <c r="BV16" s="80"/>
      <c r="BW16" s="80"/>
      <c r="BX16" s="80"/>
      <c r="BY16" s="80"/>
      <c r="BZ16" s="8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49" t="s">
        <v>26</v>
      </c>
      <c r="D34" s="49"/>
      <c r="E34" s="49"/>
      <c r="F34" s="49"/>
      <c r="G34" s="49"/>
      <c r="H34" s="49"/>
      <c r="I34" s="49"/>
      <c r="J34" s="49"/>
      <c r="K34" s="49"/>
      <c r="L34" s="49"/>
      <c r="M34" s="49"/>
      <c r="N34" s="49"/>
      <c r="O34" s="49"/>
      <c r="P34" s="49"/>
      <c r="Q34" s="20"/>
      <c r="R34" s="49" t="s">
        <v>27</v>
      </c>
      <c r="S34" s="49"/>
      <c r="T34" s="49"/>
      <c r="U34" s="49"/>
      <c r="V34" s="49"/>
      <c r="W34" s="49"/>
      <c r="X34" s="49"/>
      <c r="Y34" s="49"/>
      <c r="Z34" s="49"/>
      <c r="AA34" s="49"/>
      <c r="AB34" s="49"/>
      <c r="AC34" s="49"/>
      <c r="AD34" s="49"/>
      <c r="AE34" s="49"/>
      <c r="AF34" s="20"/>
      <c r="AG34" s="49" t="s">
        <v>28</v>
      </c>
      <c r="AH34" s="49"/>
      <c r="AI34" s="49"/>
      <c r="AJ34" s="49"/>
      <c r="AK34" s="49"/>
      <c r="AL34" s="49"/>
      <c r="AM34" s="49"/>
      <c r="AN34" s="49"/>
      <c r="AO34" s="49"/>
      <c r="AP34" s="49"/>
      <c r="AQ34" s="49"/>
      <c r="AR34" s="49"/>
      <c r="AS34" s="49"/>
      <c r="AT34" s="49"/>
      <c r="AU34" s="20"/>
      <c r="AV34" s="49" t="s">
        <v>29</v>
      </c>
      <c r="AW34" s="49"/>
      <c r="AX34" s="49"/>
      <c r="AY34" s="49"/>
      <c r="AZ34" s="49"/>
      <c r="BA34" s="49"/>
      <c r="BB34" s="49"/>
      <c r="BC34" s="49"/>
      <c r="BD34" s="49"/>
      <c r="BE34" s="49"/>
      <c r="BF34" s="49"/>
      <c r="BG34" s="49"/>
      <c r="BH34" s="49"/>
      <c r="BI34" s="49"/>
      <c r="BJ34" s="19"/>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49"/>
      <c r="D35" s="49"/>
      <c r="E35" s="49"/>
      <c r="F35" s="49"/>
      <c r="G35" s="49"/>
      <c r="H35" s="49"/>
      <c r="I35" s="49"/>
      <c r="J35" s="49"/>
      <c r="K35" s="49"/>
      <c r="L35" s="49"/>
      <c r="M35" s="49"/>
      <c r="N35" s="49"/>
      <c r="O35" s="49"/>
      <c r="P35" s="49"/>
      <c r="Q35" s="20"/>
      <c r="R35" s="49"/>
      <c r="S35" s="49"/>
      <c r="T35" s="49"/>
      <c r="U35" s="49"/>
      <c r="V35" s="49"/>
      <c r="W35" s="49"/>
      <c r="X35" s="49"/>
      <c r="Y35" s="49"/>
      <c r="Z35" s="49"/>
      <c r="AA35" s="49"/>
      <c r="AB35" s="49"/>
      <c r="AC35" s="49"/>
      <c r="AD35" s="49"/>
      <c r="AE35" s="49"/>
      <c r="AF35" s="20"/>
      <c r="AG35" s="49"/>
      <c r="AH35" s="49"/>
      <c r="AI35" s="49"/>
      <c r="AJ35" s="49"/>
      <c r="AK35" s="49"/>
      <c r="AL35" s="49"/>
      <c r="AM35" s="49"/>
      <c r="AN35" s="49"/>
      <c r="AO35" s="49"/>
      <c r="AP35" s="49"/>
      <c r="AQ35" s="49"/>
      <c r="AR35" s="49"/>
      <c r="AS35" s="49"/>
      <c r="AT35" s="49"/>
      <c r="AU35" s="20"/>
      <c r="AV35" s="49"/>
      <c r="AW35" s="49"/>
      <c r="AX35" s="49"/>
      <c r="AY35" s="49"/>
      <c r="AZ35" s="49"/>
      <c r="BA35" s="49"/>
      <c r="BB35" s="49"/>
      <c r="BC35" s="49"/>
      <c r="BD35" s="49"/>
      <c r="BE35" s="49"/>
      <c r="BF35" s="49"/>
      <c r="BG35" s="49"/>
      <c r="BH35" s="49"/>
      <c r="BI35" s="49"/>
      <c r="BJ35" s="19"/>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9" t="s">
        <v>121</v>
      </c>
      <c r="BM47" s="80"/>
      <c r="BN47" s="80"/>
      <c r="BO47" s="80"/>
      <c r="BP47" s="80"/>
      <c r="BQ47" s="80"/>
      <c r="BR47" s="80"/>
      <c r="BS47" s="80"/>
      <c r="BT47" s="80"/>
      <c r="BU47" s="80"/>
      <c r="BV47" s="80"/>
      <c r="BW47" s="80"/>
      <c r="BX47" s="80"/>
      <c r="BY47" s="80"/>
      <c r="BZ47" s="8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49" t="s">
        <v>31</v>
      </c>
      <c r="D56" s="49"/>
      <c r="E56" s="49"/>
      <c r="F56" s="49"/>
      <c r="G56" s="49"/>
      <c r="H56" s="49"/>
      <c r="I56" s="49"/>
      <c r="J56" s="49"/>
      <c r="K56" s="49"/>
      <c r="L56" s="49"/>
      <c r="M56" s="49"/>
      <c r="N56" s="49"/>
      <c r="O56" s="49"/>
      <c r="P56" s="49"/>
      <c r="Q56" s="20"/>
      <c r="R56" s="49" t="s">
        <v>32</v>
      </c>
      <c r="S56" s="49"/>
      <c r="T56" s="49"/>
      <c r="U56" s="49"/>
      <c r="V56" s="49"/>
      <c r="W56" s="49"/>
      <c r="X56" s="49"/>
      <c r="Y56" s="49"/>
      <c r="Z56" s="49"/>
      <c r="AA56" s="49"/>
      <c r="AB56" s="49"/>
      <c r="AC56" s="49"/>
      <c r="AD56" s="49"/>
      <c r="AE56" s="49"/>
      <c r="AF56" s="20"/>
      <c r="AG56" s="49" t="s">
        <v>33</v>
      </c>
      <c r="AH56" s="49"/>
      <c r="AI56" s="49"/>
      <c r="AJ56" s="49"/>
      <c r="AK56" s="49"/>
      <c r="AL56" s="49"/>
      <c r="AM56" s="49"/>
      <c r="AN56" s="49"/>
      <c r="AO56" s="49"/>
      <c r="AP56" s="49"/>
      <c r="AQ56" s="49"/>
      <c r="AR56" s="49"/>
      <c r="AS56" s="49"/>
      <c r="AT56" s="49"/>
      <c r="AU56" s="20"/>
      <c r="AV56" s="49" t="s">
        <v>34</v>
      </c>
      <c r="AW56" s="49"/>
      <c r="AX56" s="49"/>
      <c r="AY56" s="49"/>
      <c r="AZ56" s="49"/>
      <c r="BA56" s="49"/>
      <c r="BB56" s="49"/>
      <c r="BC56" s="49"/>
      <c r="BD56" s="49"/>
      <c r="BE56" s="49"/>
      <c r="BF56" s="49"/>
      <c r="BG56" s="49"/>
      <c r="BH56" s="49"/>
      <c r="BI56" s="49"/>
      <c r="BJ56" s="19"/>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49"/>
      <c r="D57" s="49"/>
      <c r="E57" s="49"/>
      <c r="F57" s="49"/>
      <c r="G57" s="49"/>
      <c r="H57" s="49"/>
      <c r="I57" s="49"/>
      <c r="J57" s="49"/>
      <c r="K57" s="49"/>
      <c r="L57" s="49"/>
      <c r="M57" s="49"/>
      <c r="N57" s="49"/>
      <c r="O57" s="49"/>
      <c r="P57" s="49"/>
      <c r="Q57" s="20"/>
      <c r="R57" s="49"/>
      <c r="S57" s="49"/>
      <c r="T57" s="49"/>
      <c r="U57" s="49"/>
      <c r="V57" s="49"/>
      <c r="W57" s="49"/>
      <c r="X57" s="49"/>
      <c r="Y57" s="49"/>
      <c r="Z57" s="49"/>
      <c r="AA57" s="49"/>
      <c r="AB57" s="49"/>
      <c r="AC57" s="49"/>
      <c r="AD57" s="49"/>
      <c r="AE57" s="49"/>
      <c r="AF57" s="20"/>
      <c r="AG57" s="49"/>
      <c r="AH57" s="49"/>
      <c r="AI57" s="49"/>
      <c r="AJ57" s="49"/>
      <c r="AK57" s="49"/>
      <c r="AL57" s="49"/>
      <c r="AM57" s="49"/>
      <c r="AN57" s="49"/>
      <c r="AO57" s="49"/>
      <c r="AP57" s="49"/>
      <c r="AQ57" s="49"/>
      <c r="AR57" s="49"/>
      <c r="AS57" s="49"/>
      <c r="AT57" s="49"/>
      <c r="AU57" s="20"/>
      <c r="AV57" s="49"/>
      <c r="AW57" s="49"/>
      <c r="AX57" s="49"/>
      <c r="AY57" s="49"/>
      <c r="AZ57" s="49"/>
      <c r="BA57" s="49"/>
      <c r="BB57" s="49"/>
      <c r="BC57" s="49"/>
      <c r="BD57" s="49"/>
      <c r="BE57" s="49"/>
      <c r="BF57" s="49"/>
      <c r="BG57" s="49"/>
      <c r="BH57" s="49"/>
      <c r="BI57" s="49"/>
      <c r="BJ57" s="19"/>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9"/>
      <c r="BM58" s="80"/>
      <c r="BN58" s="80"/>
      <c r="BO58" s="80"/>
      <c r="BP58" s="80"/>
      <c r="BQ58" s="80"/>
      <c r="BR58" s="80"/>
      <c r="BS58" s="80"/>
      <c r="BT58" s="80"/>
      <c r="BU58" s="80"/>
      <c r="BV58" s="80"/>
      <c r="BW58" s="80"/>
      <c r="BX58" s="80"/>
      <c r="BY58" s="80"/>
      <c r="BZ58" s="8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80"/>
      <c r="BN59" s="80"/>
      <c r="BO59" s="80"/>
      <c r="BP59" s="80"/>
      <c r="BQ59" s="80"/>
      <c r="BR59" s="80"/>
      <c r="BS59" s="80"/>
      <c r="BT59" s="80"/>
      <c r="BU59" s="80"/>
      <c r="BV59" s="80"/>
      <c r="BW59" s="80"/>
      <c r="BX59" s="80"/>
      <c r="BY59" s="80"/>
      <c r="BZ59" s="81"/>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79"/>
      <c r="BM60" s="80"/>
      <c r="BN60" s="80"/>
      <c r="BO60" s="80"/>
      <c r="BP60" s="80"/>
      <c r="BQ60" s="80"/>
      <c r="BR60" s="80"/>
      <c r="BS60" s="80"/>
      <c r="BT60" s="80"/>
      <c r="BU60" s="80"/>
      <c r="BV60" s="80"/>
      <c r="BW60" s="80"/>
      <c r="BX60" s="80"/>
      <c r="BY60" s="80"/>
      <c r="BZ60" s="81"/>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2"/>
      <c r="BM63" s="83"/>
      <c r="BN63" s="83"/>
      <c r="BO63" s="83"/>
      <c r="BP63" s="83"/>
      <c r="BQ63" s="83"/>
      <c r="BR63" s="83"/>
      <c r="BS63" s="83"/>
      <c r="BT63" s="83"/>
      <c r="BU63" s="83"/>
      <c r="BV63" s="83"/>
      <c r="BW63" s="83"/>
      <c r="BX63" s="83"/>
      <c r="BY63" s="83"/>
      <c r="BZ63" s="8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20"/>
      <c r="V79" s="20"/>
      <c r="W79" s="49" t="s">
        <v>38</v>
      </c>
      <c r="X79" s="49"/>
      <c r="Y79" s="49"/>
      <c r="Z79" s="49"/>
      <c r="AA79" s="49"/>
      <c r="AB79" s="49"/>
      <c r="AC79" s="49"/>
      <c r="AD79" s="49"/>
      <c r="AE79" s="49"/>
      <c r="AF79" s="49"/>
      <c r="AG79" s="49"/>
      <c r="AH79" s="49"/>
      <c r="AI79" s="49"/>
      <c r="AJ79" s="49"/>
      <c r="AK79" s="49"/>
      <c r="AL79" s="49"/>
      <c r="AM79" s="49"/>
      <c r="AN79" s="49"/>
      <c r="AO79" s="20"/>
      <c r="AP79" s="20"/>
      <c r="AQ79" s="49" t="s">
        <v>39</v>
      </c>
      <c r="AR79" s="49"/>
      <c r="AS79" s="49"/>
      <c r="AT79" s="49"/>
      <c r="AU79" s="49"/>
      <c r="AV79" s="49"/>
      <c r="AW79" s="49"/>
      <c r="AX79" s="49"/>
      <c r="AY79" s="49"/>
      <c r="AZ79" s="49"/>
      <c r="BA79" s="49"/>
      <c r="BB79" s="49"/>
      <c r="BC79" s="49"/>
      <c r="BD79" s="49"/>
      <c r="BE79" s="49"/>
      <c r="BF79" s="49"/>
      <c r="BG79" s="49"/>
      <c r="BH79" s="49"/>
      <c r="BI79" s="18"/>
      <c r="BJ79" s="19"/>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20"/>
      <c r="V80" s="20"/>
      <c r="W80" s="49"/>
      <c r="X80" s="49"/>
      <c r="Y80" s="49"/>
      <c r="Z80" s="49"/>
      <c r="AA80" s="49"/>
      <c r="AB80" s="49"/>
      <c r="AC80" s="49"/>
      <c r="AD80" s="49"/>
      <c r="AE80" s="49"/>
      <c r="AF80" s="49"/>
      <c r="AG80" s="49"/>
      <c r="AH80" s="49"/>
      <c r="AI80" s="49"/>
      <c r="AJ80" s="49"/>
      <c r="AK80" s="49"/>
      <c r="AL80" s="49"/>
      <c r="AM80" s="49"/>
      <c r="AN80" s="49"/>
      <c r="AO80" s="20"/>
      <c r="AP80" s="20"/>
      <c r="AQ80" s="49"/>
      <c r="AR80" s="49"/>
      <c r="AS80" s="49"/>
      <c r="AT80" s="49"/>
      <c r="AU80" s="49"/>
      <c r="AV80" s="49"/>
      <c r="AW80" s="49"/>
      <c r="AX80" s="49"/>
      <c r="AY80" s="49"/>
      <c r="AZ80" s="49"/>
      <c r="BA80" s="49"/>
      <c r="BB80" s="49"/>
      <c r="BC80" s="49"/>
      <c r="BD80" s="49"/>
      <c r="BE80" s="49"/>
      <c r="BF80" s="49"/>
      <c r="BG80" s="49"/>
      <c r="BH80" s="49"/>
      <c r="BI80" s="18"/>
      <c r="BJ80" s="19"/>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9"/>
      <c r="BM81" s="80"/>
      <c r="BN81" s="80"/>
      <c r="BO81" s="80"/>
      <c r="BP81" s="80"/>
      <c r="BQ81" s="80"/>
      <c r="BR81" s="80"/>
      <c r="BS81" s="80"/>
      <c r="BT81" s="80"/>
      <c r="BU81" s="80"/>
      <c r="BV81" s="80"/>
      <c r="BW81" s="80"/>
      <c r="BX81" s="80"/>
      <c r="BY81" s="80"/>
      <c r="BZ81" s="8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2"/>
      <c r="BM82" s="83"/>
      <c r="BN82" s="83"/>
      <c r="BO82" s="83"/>
      <c r="BP82" s="83"/>
      <c r="BQ82" s="83"/>
      <c r="BR82" s="83"/>
      <c r="BS82" s="83"/>
      <c r="BT82" s="83"/>
      <c r="BU82" s="83"/>
      <c r="BV82" s="83"/>
      <c r="BW82" s="83"/>
      <c r="BX82" s="83"/>
      <c r="BY82" s="83"/>
      <c r="BZ82" s="8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2" t="s">
        <v>63</v>
      </c>
      <c r="I3" s="73"/>
      <c r="J3" s="73"/>
      <c r="K3" s="73"/>
      <c r="L3" s="73"/>
      <c r="M3" s="73"/>
      <c r="N3" s="73"/>
      <c r="O3" s="73"/>
      <c r="P3" s="73"/>
      <c r="Q3" s="73"/>
      <c r="R3" s="73"/>
      <c r="S3" s="73"/>
      <c r="T3" s="73"/>
      <c r="U3" s="73"/>
      <c r="V3" s="73"/>
      <c r="W3" s="74"/>
      <c r="X3" s="78" t="s">
        <v>64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35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29" t="s">
        <v>65</v>
      </c>
      <c r="B4" s="31"/>
      <c r="C4" s="31"/>
      <c r="D4" s="31"/>
      <c r="E4" s="31"/>
      <c r="F4" s="31"/>
      <c r="G4" s="31"/>
      <c r="H4" s="75"/>
      <c r="I4" s="76"/>
      <c r="J4" s="76"/>
      <c r="K4" s="76"/>
      <c r="L4" s="76"/>
      <c r="M4" s="76"/>
      <c r="N4" s="76"/>
      <c r="O4" s="76"/>
      <c r="P4" s="76"/>
      <c r="Q4" s="76"/>
      <c r="R4" s="76"/>
      <c r="S4" s="76"/>
      <c r="T4" s="76"/>
      <c r="U4" s="76"/>
      <c r="V4" s="76"/>
      <c r="W4" s="77"/>
      <c r="X4" s="71" t="s">
        <v>66</v>
      </c>
      <c r="Y4" s="71"/>
      <c r="Z4" s="71"/>
      <c r="AA4" s="71"/>
      <c r="AB4" s="71"/>
      <c r="AC4" s="71"/>
      <c r="AD4" s="71"/>
      <c r="AE4" s="71"/>
      <c r="AF4" s="71"/>
      <c r="AG4" s="71"/>
      <c r="AH4" s="71"/>
      <c r="AI4" s="71" t="s">
        <v>67</v>
      </c>
      <c r="AJ4" s="71"/>
      <c r="AK4" s="71"/>
      <c r="AL4" s="71"/>
      <c r="AM4" s="71"/>
      <c r="AN4" s="71"/>
      <c r="AO4" s="71"/>
      <c r="AP4" s="71"/>
      <c r="AQ4" s="71"/>
      <c r="AR4" s="71"/>
      <c r="AS4" s="71"/>
      <c r="AT4" s="71" t="s">
        <v>68</v>
      </c>
      <c r="AU4" s="71"/>
      <c r="AV4" s="71"/>
      <c r="AW4" s="71"/>
      <c r="AX4" s="71"/>
      <c r="AY4" s="71"/>
      <c r="AZ4" s="71"/>
      <c r="BA4" s="71"/>
      <c r="BB4" s="71"/>
      <c r="BC4" s="71"/>
      <c r="BD4" s="71"/>
      <c r="BE4" s="71" t="s">
        <v>69</v>
      </c>
      <c r="BF4" s="71"/>
      <c r="BG4" s="71"/>
      <c r="BH4" s="71"/>
      <c r="BI4" s="71"/>
      <c r="BJ4" s="71"/>
      <c r="BK4" s="71"/>
      <c r="BL4" s="71"/>
      <c r="BM4" s="71"/>
      <c r="BN4" s="71"/>
      <c r="BO4" s="71"/>
      <c r="BP4" s="71" t="s">
        <v>70</v>
      </c>
      <c r="BQ4" s="71"/>
      <c r="BR4" s="71"/>
      <c r="BS4" s="71"/>
      <c r="BT4" s="71"/>
      <c r="BU4" s="71"/>
      <c r="BV4" s="71"/>
      <c r="BW4" s="71"/>
      <c r="BX4" s="71"/>
      <c r="BY4" s="71"/>
      <c r="BZ4" s="71"/>
      <c r="CA4" s="71" t="s">
        <v>71</v>
      </c>
      <c r="CB4" s="71"/>
      <c r="CC4" s="71"/>
      <c r="CD4" s="71"/>
      <c r="CE4" s="71"/>
      <c r="CF4" s="71"/>
      <c r="CG4" s="71"/>
      <c r="CH4" s="71"/>
      <c r="CI4" s="71"/>
      <c r="CJ4" s="71"/>
      <c r="CK4" s="71"/>
      <c r="CL4" s="71" t="s">
        <v>72</v>
      </c>
      <c r="CM4" s="71"/>
      <c r="CN4" s="71"/>
      <c r="CO4" s="71"/>
      <c r="CP4" s="71"/>
      <c r="CQ4" s="71"/>
      <c r="CR4" s="71"/>
      <c r="CS4" s="71"/>
      <c r="CT4" s="71"/>
      <c r="CU4" s="71"/>
      <c r="CV4" s="71"/>
      <c r="CW4" s="71" t="s">
        <v>73</v>
      </c>
      <c r="CX4" s="71"/>
      <c r="CY4" s="71"/>
      <c r="CZ4" s="71"/>
      <c r="DA4" s="71"/>
      <c r="DB4" s="71"/>
      <c r="DC4" s="71"/>
      <c r="DD4" s="71"/>
      <c r="DE4" s="71"/>
      <c r="DF4" s="71"/>
      <c r="DG4" s="71"/>
      <c r="DH4" s="71" t="s">
        <v>74</v>
      </c>
      <c r="DI4" s="71"/>
      <c r="DJ4" s="71"/>
      <c r="DK4" s="71"/>
      <c r="DL4" s="71"/>
      <c r="DM4" s="71"/>
      <c r="DN4" s="71"/>
      <c r="DO4" s="71"/>
      <c r="DP4" s="71"/>
      <c r="DQ4" s="71"/>
      <c r="DR4" s="71"/>
      <c r="DS4" s="71" t="s">
        <v>75</v>
      </c>
      <c r="DT4" s="71"/>
      <c r="DU4" s="71"/>
      <c r="DV4" s="71"/>
      <c r="DW4" s="71"/>
      <c r="DX4" s="71"/>
      <c r="DY4" s="71"/>
      <c r="DZ4" s="71"/>
      <c r="EA4" s="71"/>
      <c r="EB4" s="71"/>
      <c r="EC4" s="71"/>
      <c r="ED4" s="71" t="s">
        <v>76</v>
      </c>
      <c r="EE4" s="71"/>
      <c r="EF4" s="71"/>
      <c r="EG4" s="71"/>
      <c r="EH4" s="71"/>
      <c r="EI4" s="71"/>
      <c r="EJ4" s="71"/>
      <c r="EK4" s="71"/>
      <c r="EL4" s="71"/>
      <c r="EM4" s="71"/>
      <c r="EN4" s="71"/>
    </row>
    <row r="5" spans="1:144" x14ac:dyDescent="0.15">
      <c r="A5" s="29" t="s">
        <v>77</v>
      </c>
      <c r="B5" s="32"/>
      <c r="C5" s="32"/>
      <c r="D5" s="32"/>
      <c r="E5" s="32"/>
      <c r="F5" s="32"/>
      <c r="G5" s="32"/>
      <c r="H5" s="33" t="s">
        <v>78</v>
      </c>
      <c r="I5" s="33" t="s">
        <v>79</v>
      </c>
      <c r="J5" s="33" t="s">
        <v>80</v>
      </c>
      <c r="K5" s="33" t="s">
        <v>81</v>
      </c>
      <c r="L5" s="33" t="s">
        <v>82</v>
      </c>
      <c r="M5" s="33" t="s">
        <v>83</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41</v>
      </c>
      <c r="AI5" s="33" t="s">
        <v>94</v>
      </c>
      <c r="AJ5" s="33" t="s">
        <v>95</v>
      </c>
      <c r="AK5" s="33" t="s">
        <v>96</v>
      </c>
      <c r="AL5" s="33" t="s">
        <v>97</v>
      </c>
      <c r="AM5" s="33" t="s">
        <v>98</v>
      </c>
      <c r="AN5" s="33" t="s">
        <v>99</v>
      </c>
      <c r="AO5" s="33" t="s">
        <v>100</v>
      </c>
      <c r="AP5" s="33" t="s">
        <v>101</v>
      </c>
      <c r="AQ5" s="33" t="s">
        <v>102</v>
      </c>
      <c r="AR5" s="33" t="s">
        <v>103</v>
      </c>
      <c r="AS5" s="33" t="s">
        <v>104</v>
      </c>
      <c r="AT5" s="33" t="s">
        <v>94</v>
      </c>
      <c r="AU5" s="33" t="s">
        <v>95</v>
      </c>
      <c r="AV5" s="33" t="s">
        <v>96</v>
      </c>
      <c r="AW5" s="33" t="s">
        <v>97</v>
      </c>
      <c r="AX5" s="33" t="s">
        <v>98</v>
      </c>
      <c r="AY5" s="33" t="s">
        <v>99</v>
      </c>
      <c r="AZ5" s="33" t="s">
        <v>100</v>
      </c>
      <c r="BA5" s="33" t="s">
        <v>101</v>
      </c>
      <c r="BB5" s="33" t="s">
        <v>102</v>
      </c>
      <c r="BC5" s="33" t="s">
        <v>103</v>
      </c>
      <c r="BD5" s="33" t="s">
        <v>104</v>
      </c>
      <c r="BE5" s="33" t="s">
        <v>94</v>
      </c>
      <c r="BF5" s="33" t="s">
        <v>95</v>
      </c>
      <c r="BG5" s="33" t="s">
        <v>96</v>
      </c>
      <c r="BH5" s="33" t="s">
        <v>97</v>
      </c>
      <c r="BI5" s="33" t="s">
        <v>98</v>
      </c>
      <c r="BJ5" s="33" t="s">
        <v>99</v>
      </c>
      <c r="BK5" s="33" t="s">
        <v>100</v>
      </c>
      <c r="BL5" s="33" t="s">
        <v>101</v>
      </c>
      <c r="BM5" s="33" t="s">
        <v>102</v>
      </c>
      <c r="BN5" s="33" t="s">
        <v>103</v>
      </c>
      <c r="BO5" s="33" t="s">
        <v>104</v>
      </c>
      <c r="BP5" s="33" t="s">
        <v>94</v>
      </c>
      <c r="BQ5" s="33" t="s">
        <v>95</v>
      </c>
      <c r="BR5" s="33" t="s">
        <v>96</v>
      </c>
      <c r="BS5" s="33" t="s">
        <v>97</v>
      </c>
      <c r="BT5" s="33" t="s">
        <v>98</v>
      </c>
      <c r="BU5" s="33" t="s">
        <v>99</v>
      </c>
      <c r="BV5" s="33" t="s">
        <v>100</v>
      </c>
      <c r="BW5" s="33" t="s">
        <v>101</v>
      </c>
      <c r="BX5" s="33" t="s">
        <v>102</v>
      </c>
      <c r="BY5" s="33" t="s">
        <v>103</v>
      </c>
      <c r="BZ5" s="33" t="s">
        <v>104</v>
      </c>
      <c r="CA5" s="33" t="s">
        <v>94</v>
      </c>
      <c r="CB5" s="33" t="s">
        <v>95</v>
      </c>
      <c r="CC5" s="33" t="s">
        <v>96</v>
      </c>
      <c r="CD5" s="33" t="s">
        <v>97</v>
      </c>
      <c r="CE5" s="33" t="s">
        <v>98</v>
      </c>
      <c r="CF5" s="33" t="s">
        <v>99</v>
      </c>
      <c r="CG5" s="33" t="s">
        <v>100</v>
      </c>
      <c r="CH5" s="33" t="s">
        <v>101</v>
      </c>
      <c r="CI5" s="33" t="s">
        <v>102</v>
      </c>
      <c r="CJ5" s="33" t="s">
        <v>103</v>
      </c>
      <c r="CK5" s="33" t="s">
        <v>104</v>
      </c>
      <c r="CL5" s="33" t="s">
        <v>94</v>
      </c>
      <c r="CM5" s="33" t="s">
        <v>95</v>
      </c>
      <c r="CN5" s="33" t="s">
        <v>96</v>
      </c>
      <c r="CO5" s="33" t="s">
        <v>97</v>
      </c>
      <c r="CP5" s="33" t="s">
        <v>98</v>
      </c>
      <c r="CQ5" s="33" t="s">
        <v>99</v>
      </c>
      <c r="CR5" s="33" t="s">
        <v>100</v>
      </c>
      <c r="CS5" s="33" t="s">
        <v>101</v>
      </c>
      <c r="CT5" s="33" t="s">
        <v>102</v>
      </c>
      <c r="CU5" s="33" t="s">
        <v>103</v>
      </c>
      <c r="CV5" s="33" t="s">
        <v>104</v>
      </c>
      <c r="CW5" s="33" t="s">
        <v>94</v>
      </c>
      <c r="CX5" s="33" t="s">
        <v>95</v>
      </c>
      <c r="CY5" s="33" t="s">
        <v>96</v>
      </c>
      <c r="CZ5" s="33" t="s">
        <v>97</v>
      </c>
      <c r="DA5" s="33" t="s">
        <v>98</v>
      </c>
      <c r="DB5" s="33" t="s">
        <v>99</v>
      </c>
      <c r="DC5" s="33" t="s">
        <v>100</v>
      </c>
      <c r="DD5" s="33" t="s">
        <v>101</v>
      </c>
      <c r="DE5" s="33" t="s">
        <v>102</v>
      </c>
      <c r="DF5" s="33" t="s">
        <v>103</v>
      </c>
      <c r="DG5" s="33" t="s">
        <v>104</v>
      </c>
      <c r="DH5" s="33" t="s">
        <v>94</v>
      </c>
      <c r="DI5" s="33" t="s">
        <v>95</v>
      </c>
      <c r="DJ5" s="33" t="s">
        <v>96</v>
      </c>
      <c r="DK5" s="33" t="s">
        <v>97</v>
      </c>
      <c r="DL5" s="33" t="s">
        <v>98</v>
      </c>
      <c r="DM5" s="33" t="s">
        <v>99</v>
      </c>
      <c r="DN5" s="33" t="s">
        <v>100</v>
      </c>
      <c r="DO5" s="33" t="s">
        <v>101</v>
      </c>
      <c r="DP5" s="33" t="s">
        <v>102</v>
      </c>
      <c r="DQ5" s="33" t="s">
        <v>103</v>
      </c>
      <c r="DR5" s="33" t="s">
        <v>104</v>
      </c>
      <c r="DS5" s="33" t="s">
        <v>94</v>
      </c>
      <c r="DT5" s="33" t="s">
        <v>95</v>
      </c>
      <c r="DU5" s="33" t="s">
        <v>96</v>
      </c>
      <c r="DV5" s="33" t="s">
        <v>97</v>
      </c>
      <c r="DW5" s="33" t="s">
        <v>98</v>
      </c>
      <c r="DX5" s="33" t="s">
        <v>99</v>
      </c>
      <c r="DY5" s="33" t="s">
        <v>100</v>
      </c>
      <c r="DZ5" s="33" t="s">
        <v>101</v>
      </c>
      <c r="EA5" s="33" t="s">
        <v>102</v>
      </c>
      <c r="EB5" s="33" t="s">
        <v>103</v>
      </c>
      <c r="EC5" s="33" t="s">
        <v>104</v>
      </c>
      <c r="ED5" s="33" t="s">
        <v>94</v>
      </c>
      <c r="EE5" s="33" t="s">
        <v>95</v>
      </c>
      <c r="EF5" s="33" t="s">
        <v>96</v>
      </c>
      <c r="EG5" s="33" t="s">
        <v>97</v>
      </c>
      <c r="EH5" s="33" t="s">
        <v>98</v>
      </c>
      <c r="EI5" s="33" t="s">
        <v>99</v>
      </c>
      <c r="EJ5" s="33" t="s">
        <v>100</v>
      </c>
      <c r="EK5" s="33" t="s">
        <v>101</v>
      </c>
      <c r="EL5" s="33" t="s">
        <v>102</v>
      </c>
      <c r="EM5" s="33" t="s">
        <v>103</v>
      </c>
      <c r="EN5" s="33" t="s">
        <v>104</v>
      </c>
    </row>
    <row r="6" spans="1:144" s="37" customFormat="1" x14ac:dyDescent="0.15">
      <c r="A6" s="29" t="s">
        <v>105</v>
      </c>
      <c r="B6" s="34">
        <f>B7</f>
        <v>2016</v>
      </c>
      <c r="C6" s="34">
        <f t="shared" ref="C6:W6" si="3">C7</f>
        <v>203076</v>
      </c>
      <c r="D6" s="34">
        <f t="shared" si="3"/>
        <v>47</v>
      </c>
      <c r="E6" s="34">
        <f t="shared" si="3"/>
        <v>1</v>
      </c>
      <c r="F6" s="34">
        <f t="shared" si="3"/>
        <v>0</v>
      </c>
      <c r="G6" s="34">
        <f t="shared" si="3"/>
        <v>0</v>
      </c>
      <c r="H6" s="34" t="str">
        <f t="shared" si="3"/>
        <v>長野県　北相木村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1680</v>
      </c>
      <c r="R6" s="35">
        <f t="shared" si="3"/>
        <v>786</v>
      </c>
      <c r="S6" s="35">
        <f t="shared" si="3"/>
        <v>56.32</v>
      </c>
      <c r="T6" s="35">
        <f t="shared" si="3"/>
        <v>13.96</v>
      </c>
      <c r="U6" s="35">
        <f t="shared" si="3"/>
        <v>783</v>
      </c>
      <c r="V6" s="35">
        <f t="shared" si="3"/>
        <v>56.26</v>
      </c>
      <c r="W6" s="35">
        <f t="shared" si="3"/>
        <v>13.92</v>
      </c>
      <c r="X6" s="36">
        <f>IF(X7="",NA(),X7)</f>
        <v>82.18</v>
      </c>
      <c r="Y6" s="36">
        <f t="shared" ref="Y6:AG6" si="4">IF(Y7="",NA(),Y7)</f>
        <v>99.35</v>
      </c>
      <c r="Z6" s="36">
        <f t="shared" si="4"/>
        <v>90.9</v>
      </c>
      <c r="AA6" s="36">
        <f t="shared" si="4"/>
        <v>87.69</v>
      </c>
      <c r="AB6" s="36">
        <f t="shared" si="4"/>
        <v>86.16</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354.13</v>
      </c>
      <c r="BF6" s="36">
        <f t="shared" ref="BF6:BN6" si="7">IF(BF7="",NA(),BF7)</f>
        <v>673.72</v>
      </c>
      <c r="BG6" s="36">
        <f t="shared" si="7"/>
        <v>630.30999999999995</v>
      </c>
      <c r="BH6" s="36">
        <f t="shared" si="7"/>
        <v>561.69000000000005</v>
      </c>
      <c r="BI6" s="36">
        <f t="shared" si="7"/>
        <v>560.09</v>
      </c>
      <c r="BJ6" s="36">
        <f t="shared" si="7"/>
        <v>1496.15</v>
      </c>
      <c r="BK6" s="36">
        <f t="shared" si="7"/>
        <v>1462.56</v>
      </c>
      <c r="BL6" s="36">
        <f t="shared" si="7"/>
        <v>1486.62</v>
      </c>
      <c r="BM6" s="36">
        <f t="shared" si="7"/>
        <v>1510.14</v>
      </c>
      <c r="BN6" s="36">
        <f t="shared" si="7"/>
        <v>1595.62</v>
      </c>
      <c r="BO6" s="35" t="str">
        <f>IF(BO7="","",IF(BO7="-","【-】","【"&amp;SUBSTITUTE(TEXT(BO7,"#,##0.00"),"-","△")&amp;"】"))</f>
        <v>【1,280.76】</v>
      </c>
      <c r="BP6" s="36">
        <f>IF(BP7="",NA(),BP7)</f>
        <v>71.900000000000006</v>
      </c>
      <c r="BQ6" s="36">
        <f t="shared" ref="BQ6:BY6" si="8">IF(BQ7="",NA(),BQ7)</f>
        <v>93.89</v>
      </c>
      <c r="BR6" s="36">
        <f t="shared" si="8"/>
        <v>83.41</v>
      </c>
      <c r="BS6" s="36">
        <f t="shared" si="8"/>
        <v>86.12</v>
      </c>
      <c r="BT6" s="36">
        <f t="shared" si="8"/>
        <v>82.18</v>
      </c>
      <c r="BU6" s="36">
        <f t="shared" si="8"/>
        <v>33.01</v>
      </c>
      <c r="BV6" s="36">
        <f t="shared" si="8"/>
        <v>32.39</v>
      </c>
      <c r="BW6" s="36">
        <f t="shared" si="8"/>
        <v>24.39</v>
      </c>
      <c r="BX6" s="36">
        <f t="shared" si="8"/>
        <v>22.67</v>
      </c>
      <c r="BY6" s="36">
        <f t="shared" si="8"/>
        <v>37.92</v>
      </c>
      <c r="BZ6" s="35" t="str">
        <f>IF(BZ7="","",IF(BZ7="-","【-】","【"&amp;SUBSTITUTE(TEXT(BZ7,"#,##0.00"),"-","△")&amp;"】"))</f>
        <v>【53.06】</v>
      </c>
      <c r="CA6" s="36">
        <f>IF(CA7="",NA(),CA7)</f>
        <v>142.99</v>
      </c>
      <c r="CB6" s="36">
        <f t="shared" ref="CB6:CJ6" si="9">IF(CB7="",NA(),CB7)</f>
        <v>95.97</v>
      </c>
      <c r="CC6" s="36">
        <f t="shared" si="9"/>
        <v>124.77</v>
      </c>
      <c r="CD6" s="36">
        <f t="shared" si="9"/>
        <v>122.24</v>
      </c>
      <c r="CE6" s="36">
        <f t="shared" si="9"/>
        <v>127.27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100</v>
      </c>
      <c r="CM6" s="36">
        <f t="shared" ref="CM6:CU6" si="10">IF(CM7="",NA(),CM7)</f>
        <v>100</v>
      </c>
      <c r="CN6" s="36">
        <f t="shared" si="10"/>
        <v>100</v>
      </c>
      <c r="CO6" s="36">
        <f t="shared" si="10"/>
        <v>100</v>
      </c>
      <c r="CP6" s="36">
        <f t="shared" si="10"/>
        <v>75.510000000000005</v>
      </c>
      <c r="CQ6" s="36">
        <f t="shared" si="10"/>
        <v>51.11</v>
      </c>
      <c r="CR6" s="36">
        <f t="shared" si="10"/>
        <v>50.49</v>
      </c>
      <c r="CS6" s="36">
        <f t="shared" si="10"/>
        <v>48.36</v>
      </c>
      <c r="CT6" s="36">
        <f t="shared" si="10"/>
        <v>48.7</v>
      </c>
      <c r="CU6" s="36">
        <f t="shared" si="10"/>
        <v>46.9</v>
      </c>
      <c r="CV6" s="35" t="str">
        <f>IF(CV7="","",IF(CV7="-","【-】","【"&amp;SUBSTITUTE(TEXT(CV7,"#,##0.00"),"-","△")&amp;"】"))</f>
        <v>【56.28】</v>
      </c>
      <c r="CW6" s="36">
        <f>IF(CW7="",NA(),CW7)</f>
        <v>47.76</v>
      </c>
      <c r="CX6" s="36">
        <f t="shared" ref="CX6:DF6" si="11">IF(CX7="",NA(),CX7)</f>
        <v>52.64</v>
      </c>
      <c r="CY6" s="36">
        <f t="shared" si="11"/>
        <v>44.82</v>
      </c>
      <c r="CZ6" s="36">
        <f t="shared" si="11"/>
        <v>45.07</v>
      </c>
      <c r="DA6" s="36">
        <f t="shared" si="11"/>
        <v>57.92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203076</v>
      </c>
      <c r="D7" s="38">
        <v>47</v>
      </c>
      <c r="E7" s="38">
        <v>1</v>
      </c>
      <c r="F7" s="38">
        <v>0</v>
      </c>
      <c r="G7" s="38">
        <v>0</v>
      </c>
      <c r="H7" s="38" t="s">
        <v>106</v>
      </c>
      <c r="I7" s="38" t="s">
        <v>107</v>
      </c>
      <c r="J7" s="38" t="s">
        <v>108</v>
      </c>
      <c r="K7" s="38" t="s">
        <v>109</v>
      </c>
      <c r="L7" s="38" t="s">
        <v>110</v>
      </c>
      <c r="M7" s="38"/>
      <c r="N7" s="39" t="s">
        <v>111</v>
      </c>
      <c r="O7" s="39" t="s">
        <v>112</v>
      </c>
      <c r="P7" s="39">
        <v>100</v>
      </c>
      <c r="Q7" s="39">
        <v>1680</v>
      </c>
      <c r="R7" s="39">
        <v>786</v>
      </c>
      <c r="S7" s="39">
        <v>56.32</v>
      </c>
      <c r="T7" s="39">
        <v>13.96</v>
      </c>
      <c r="U7" s="39">
        <v>783</v>
      </c>
      <c r="V7" s="39">
        <v>56.26</v>
      </c>
      <c r="W7" s="39">
        <v>13.92</v>
      </c>
      <c r="X7" s="39">
        <v>82.18</v>
      </c>
      <c r="Y7" s="39">
        <v>99.35</v>
      </c>
      <c r="Z7" s="39">
        <v>90.9</v>
      </c>
      <c r="AA7" s="39">
        <v>87.69</v>
      </c>
      <c r="AB7" s="39">
        <v>86.16</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354.13</v>
      </c>
      <c r="BF7" s="39">
        <v>673.72</v>
      </c>
      <c r="BG7" s="39">
        <v>630.30999999999995</v>
      </c>
      <c r="BH7" s="39">
        <v>561.69000000000005</v>
      </c>
      <c r="BI7" s="39">
        <v>560.09</v>
      </c>
      <c r="BJ7" s="39">
        <v>1496.15</v>
      </c>
      <c r="BK7" s="39">
        <v>1462.56</v>
      </c>
      <c r="BL7" s="39">
        <v>1486.62</v>
      </c>
      <c r="BM7" s="39">
        <v>1510.14</v>
      </c>
      <c r="BN7" s="39">
        <v>1595.62</v>
      </c>
      <c r="BO7" s="39">
        <v>1280.76</v>
      </c>
      <c r="BP7" s="39">
        <v>71.900000000000006</v>
      </c>
      <c r="BQ7" s="39">
        <v>93.89</v>
      </c>
      <c r="BR7" s="39">
        <v>83.41</v>
      </c>
      <c r="BS7" s="39">
        <v>86.12</v>
      </c>
      <c r="BT7" s="39">
        <v>82.18</v>
      </c>
      <c r="BU7" s="39">
        <v>33.01</v>
      </c>
      <c r="BV7" s="39">
        <v>32.39</v>
      </c>
      <c r="BW7" s="39">
        <v>24.39</v>
      </c>
      <c r="BX7" s="39">
        <v>22.67</v>
      </c>
      <c r="BY7" s="39">
        <v>37.92</v>
      </c>
      <c r="BZ7" s="39">
        <v>53.06</v>
      </c>
      <c r="CA7" s="39">
        <v>142.99</v>
      </c>
      <c r="CB7" s="39">
        <v>95.97</v>
      </c>
      <c r="CC7" s="39">
        <v>124.77</v>
      </c>
      <c r="CD7" s="39">
        <v>122.24</v>
      </c>
      <c r="CE7" s="39">
        <v>127.27</v>
      </c>
      <c r="CF7" s="39">
        <v>523.08000000000004</v>
      </c>
      <c r="CG7" s="39">
        <v>530.83000000000004</v>
      </c>
      <c r="CH7" s="39">
        <v>734.18</v>
      </c>
      <c r="CI7" s="39">
        <v>789.62</v>
      </c>
      <c r="CJ7" s="39">
        <v>423.18</v>
      </c>
      <c r="CK7" s="39">
        <v>314.83</v>
      </c>
      <c r="CL7" s="39">
        <v>100</v>
      </c>
      <c r="CM7" s="39">
        <v>100</v>
      </c>
      <c r="CN7" s="39">
        <v>100</v>
      </c>
      <c r="CO7" s="39">
        <v>100</v>
      </c>
      <c r="CP7" s="39">
        <v>75.510000000000005</v>
      </c>
      <c r="CQ7" s="39">
        <v>51.11</v>
      </c>
      <c r="CR7" s="39">
        <v>50.49</v>
      </c>
      <c r="CS7" s="39">
        <v>48.36</v>
      </c>
      <c r="CT7" s="39">
        <v>48.7</v>
      </c>
      <c r="CU7" s="39">
        <v>46.9</v>
      </c>
      <c r="CV7" s="39">
        <v>56.28</v>
      </c>
      <c r="CW7" s="39">
        <v>47.76</v>
      </c>
      <c r="CX7" s="39">
        <v>52.64</v>
      </c>
      <c r="CY7" s="39">
        <v>44.82</v>
      </c>
      <c r="CZ7" s="39">
        <v>45.07</v>
      </c>
      <c r="DA7" s="39">
        <v>57.92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113</v>
      </c>
      <c r="C9" s="41" t="s">
        <v>114</v>
      </c>
      <c r="D9" s="41" t="s">
        <v>115</v>
      </c>
      <c r="E9" s="41" t="s">
        <v>116</v>
      </c>
      <c r="F9" s="41" t="s">
        <v>117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WS1305</cp:lastModifiedBy>
  <dcterms:created xsi:type="dcterms:W3CDTF">2017-12-25T01:43:37Z</dcterms:created>
  <dcterms:modified xsi:type="dcterms:W3CDTF">2018-02-06T02:22:23Z</dcterms:modified>
  <cp:category/>
</cp:coreProperties>
</file>