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AL10" i="4"/>
  <c r="AD10" i="4"/>
  <c r="P10" i="4"/>
  <c r="B10" i="4"/>
  <c r="AT8" i="4"/>
  <c r="W8" i="4"/>
  <c r="I8" i="4"/>
  <c r="B8" i="4"/>
  <c r="B6"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<sst xmlns="http://schemas.openxmlformats.org/spreadsheetml/2006/main" count="240" uniqueCount="125">
  <si>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</si>
  <si>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</si>
  <si>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</si>
  <si>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</si>
  <si>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</si>
  <si>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</si>
  <si>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</si>
  <si>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</si>
  <si>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</si>
  <si>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</si>
  <si>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</si>
  <si>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</si>
  <si>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</si>
  <si>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</si>
  <si>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</si>
  <si>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</si>
  <si>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</si>
  <si>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</si>
  <si>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</si>
  <si>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</si>
  <si>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</si>
  <si>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</si>
  <si>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</si>
  <si>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</si>
  <si>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</si>
  <si>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</si>
  <si>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</si>
  <si>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</si>
  <si>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</si>
  <si>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</si>
  <si>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</si>
  <si>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</si>
  <si>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</si>
  <si>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</si>
  <si>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</si>
  <si>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</si>
  <si>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</si>
  <si>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</si>
  <si>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</si>
  <si>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</si>
  <si>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</si>
  <si>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</si>
  <si>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</si>
  <si>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</si>
  <si>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</si>
  <si>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</si>
  <si>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</si>
  <si>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</si>
  <si>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</si>
  <si>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</si>
  <si>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</si>
  <si>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</si>
  <si>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</si>
  <si>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</si>
  <si>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</si>
  <si>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</si>
  <si>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</si>
  <si>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</si>
  <si>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</si>
  <si>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</si>
  <si>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</si>
  <si>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</si>
  <si>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</si>
  <si>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</si>
  <si>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</si>
  <si>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</si>
  <si>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</si>
  <si>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</si>
  <si>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</si>
  <si>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</si>
  <si>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</si>
  <si>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</si>
  <si>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</si>
  <si>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</si>
  <si>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</si>
  <si>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</si>
  <si>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</si>
  <si>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</si>
  <si>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</si>
  <si>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</si>
  <si>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</si>
  <si>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</si>
  <si>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</si>
  <si>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</si>
  <si>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</si>
  <si>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</si>
  <si>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</si>
  <si>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</si>
  <si>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</si>
  <si>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</si>
  <si>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</si>
  <si>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</si>
  <si>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</si>
  <si>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</si>
  <si>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</si>
  <si>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</si>
  <si>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</si>
  <si>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</si>
  <si>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</si>
  <si>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</si>
  <si>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</si>
  <si>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</si>
  <si>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</si>
  <si>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</si>
  <si>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</si>
  <si>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</si>
  <si>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</si>
  <si>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</si>
  <si>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</si>
  <si>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長和町</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</si>
  <si>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</si>
  <si>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</si>
  <si>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</si>
  <si>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</si>
  <si>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</si>
  <si>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</si>
  <si>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</si>
  <si>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</si>
  <si>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</si>
  <si>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</si>
  <si>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</si>
  <si>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水洗化率は高いが、急激な人口減少により、有収水量が減少したため、施設の効率性が類似団体を下回っています。
 料金水準は、類似団体よりも高く単年度収支は伸びている。今後施設の改修費等も予測の上、健全な経営に努めたい。
　</t>
    <rPh sb="6" eb="7">
      <t>タカ</t>
    </rPh>
    <rPh sb="55" eb="57">
      <t>リョウキン</t>
    </rPh>
    <rPh sb="57" eb="59">
      <t>スイジュン</t>
    </rPh>
    <rPh sb="61" eb="63">
      <t>ルイジ</t>
    </rPh>
    <rPh sb="63" eb="65">
      <t>ダンタイ</t>
    </rPh>
    <rPh sb="68" eb="69">
      <t>タカ</t>
    </rPh>
    <rPh sb="70" eb="73">
      <t>タンネンド</t>
    </rPh>
    <rPh sb="73" eb="75">
      <t>シュウシ</t>
    </rPh>
    <rPh sb="76" eb="77">
      <t>ノ</t>
    </rPh>
    <rPh sb="82" eb="84">
      <t>コンゴ</t>
    </rPh>
    <rPh sb="84" eb="86">
      <t>シセツ</t>
    </rPh>
    <rPh sb="87" eb="89">
      <t>カイシュウ</t>
    </rPh>
    <rPh sb="89" eb="90">
      <t>ヒ</t>
    </rPh>
    <rPh sb="90" eb="91">
      <t>トウ</t>
    </rPh>
    <rPh sb="92" eb="94">
      <t>ヨソク</t>
    </rPh>
    <rPh sb="95" eb="96">
      <t>ウエ</t>
    </rPh>
    <rPh sb="97" eb="99">
      <t>ケンゼン</t>
    </rPh>
    <rPh sb="100" eb="102">
      <t>ケイエイ</t>
    </rPh>
    <rPh sb="103" eb="104">
      <t>ツト</t>
    </rPh>
    <phoneticPr fontId="7"/>
  </si>
  <si>
    <t xml:space="preserve"> 供用開始から平成28年度末で18年が経過したところであり、管路等に目立った老朽化は出ていません。
 また、処理場については、経年劣化に伴う機械の修繕を行っていますが、今後、大型機械が耐用年数を順次迎えるため、現在、長寿命化計画を策定し、老朽化の状況を把握した上で、計画的な修繕を行う予定です。</t>
  </si>
  <si>
    <t xml:space="preserve"> 起債償還費については一般会計からの繰入れに依存している状況の中、平成３０年度以降、大型機械設備等の更新及び修繕を予定しており、工事費や地方債の増加が見込まれます。
 使用料収入の減少に歯止めがかからないなか、経営状況の悪化は避けられません。
 今後の対策としては、施設規模の見直しや更なる費用の削減を行い、支出改善に取り組みます。</t>
  </si>
  <si>
    <t>自治体職員</t>
    <rPh sb="0" eb="3">
      <t>ジチタイ</t>
    </rPh>
    <rPh sb="3" eb="5">
      <t>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</si>
</sst>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5" fillId="0" borderId="2" xfId="1" applyNumberFormat="1" applyFont="1" applyBorder="1" applyAlignment="1" applyProtection="1">
      <alignment horizontal="center" vertical="center"/>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D25-4205-9926-1D713DEB60C1}"/>
            </c:ext>
          </c:extLst>
        </c:ser>
        <c:dLbls>
          <c:showLegendKey val="0"/>
          <c:showVal val="0"/>
          <c:showCatName val="0"/>
          <c:showSerName val="0"/>
          <c:showPercent val="0"/>
          <c:showBubbleSize val="0"/>
        </c:dLbls>
        <c:gapWidth val="150"/>
        <c:axId val="100815616"/>
        <c:axId val="10081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extLst xmlns:c16r2="http://schemas.microsoft.com/office/drawing/2015/06/chart">
            <c:ext xmlns:c16="http://schemas.microsoft.com/office/drawing/2014/chart" uri="{C3380CC4-5D6E-409C-BE32-E72D297353CC}">
              <c16:uniqueId val="{00000001-0D25-4205-9926-1D713DEB60C1}"/>
            </c:ext>
          </c:extLst>
        </c:ser>
        <c:dLbls>
          <c:showLegendKey val="0"/>
          <c:showVal val="0"/>
          <c:showCatName val="0"/>
          <c:showSerName val="0"/>
          <c:showPercent val="0"/>
          <c:showBubbleSize val="0"/>
        </c:dLbls>
        <c:marker val="1"/>
        <c:smooth val="0"/>
        <c:axId val="100815616"/>
        <c:axId val="100817536"/>
      </c:lineChart>
      <c:dateAx>
        <c:axId val="100815616"/>
        <c:scaling>
          <c:orientation val="minMax"/>
        </c:scaling>
        <c:delete val="1"/>
        <c:axPos val="b"/>
        <c:numFmt formatCode="ge" sourceLinked="1"/>
        <c:majorTickMark val="none"/>
        <c:minorTickMark val="none"/>
        <c:tickLblPos val="none"/>
        <c:crossAx val="100817536"/>
        <c:crosses val="autoZero"/>
        <c:auto val="1"/>
        <c:lblOffset val="100"/>
        <c:baseTimeUnit val="years"/>
      </c:dateAx>
      <c:valAx>
        <c:axId val="10081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1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44.66</c:v>
                </c:pt>
                <c:pt idx="1">
                  <c:v>45.99</c:v>
                </c:pt>
                <c:pt idx="2">
                  <c:v>41.68</c:v>
                </c:pt>
                <c:pt idx="3">
                  <c:v>39.01</c:v>
                </c:pt>
                <c:pt idx="4">
                  <c:v>38.64</c:v>
                </c:pt>
              </c:numCache>
            </c:numRef>
          </c:val>
          <c:extLst xmlns:c16r2="http://schemas.microsoft.com/office/drawing/2015/06/chart">
            <c:ext xmlns:c16="http://schemas.microsoft.com/office/drawing/2014/chart" uri="{C3380CC4-5D6E-409C-BE32-E72D297353CC}">
              <c16:uniqueId val="{00000000-8FF3-42E3-8B5F-597581AECFE1}"/>
            </c:ext>
          </c:extLst>
        </c:ser>
        <c:dLbls>
          <c:showLegendKey val="0"/>
          <c:showVal val="0"/>
          <c:showCatName val="0"/>
          <c:showSerName val="0"/>
          <c:showPercent val="0"/>
          <c:showBubbleSize val="0"/>
        </c:dLbls>
        <c:gapWidth val="150"/>
        <c:axId val="100797440"/>
        <c:axId val="10080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extLst xmlns:c16r2="http://schemas.microsoft.com/office/drawing/2015/06/chart">
            <c:ext xmlns:c16="http://schemas.microsoft.com/office/drawing/2014/chart" uri="{C3380CC4-5D6E-409C-BE32-E72D297353CC}">
              <c16:uniqueId val="{00000001-8FF3-42E3-8B5F-597581AECFE1}"/>
            </c:ext>
          </c:extLst>
        </c:ser>
        <c:dLbls>
          <c:showLegendKey val="0"/>
          <c:showVal val="0"/>
          <c:showCatName val="0"/>
          <c:showSerName val="0"/>
          <c:showPercent val="0"/>
          <c:showBubbleSize val="0"/>
        </c:dLbls>
        <c:marker val="1"/>
        <c:smooth val="0"/>
        <c:axId val="100797440"/>
        <c:axId val="100807808"/>
      </c:lineChart>
      <c:dateAx>
        <c:axId val="100797440"/>
        <c:scaling>
          <c:orientation val="minMax"/>
        </c:scaling>
        <c:delete val="1"/>
        <c:axPos val="b"/>
        <c:numFmt formatCode="ge" sourceLinked="1"/>
        <c:majorTickMark val="none"/>
        <c:minorTickMark val="none"/>
        <c:tickLblPos val="none"/>
        <c:crossAx val="100807808"/>
        <c:crosses val="autoZero"/>
        <c:auto val="1"/>
        <c:lblOffset val="100"/>
        <c:baseTimeUnit val="years"/>
      </c:dateAx>
      <c:valAx>
        <c:axId val="10080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9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94.8</c:v>
                </c:pt>
                <c:pt idx="1">
                  <c:v>95.61</c:v>
                </c:pt>
                <c:pt idx="2">
                  <c:v>96.23</c:v>
                </c:pt>
                <c:pt idx="3">
                  <c:v>96.13</c:v>
                </c:pt>
                <c:pt idx="4">
                  <c:v>96.33</c:v>
                </c:pt>
              </c:numCache>
            </c:numRef>
          </c:val>
          <c:extLst xmlns:c16r2="http://schemas.microsoft.com/office/drawing/2015/06/chart">
            <c:ext xmlns:c16="http://schemas.microsoft.com/office/drawing/2014/chart" uri="{C3380CC4-5D6E-409C-BE32-E72D297353CC}">
              <c16:uniqueId val="{00000000-F5BA-412A-BF73-79F5968F15E5}"/>
            </c:ext>
          </c:extLst>
        </c:ser>
        <c:dLbls>
          <c:showLegendKey val="0"/>
          <c:showVal val="0"/>
          <c:showCatName val="0"/>
          <c:showSerName val="0"/>
          <c:showPercent val="0"/>
          <c:showBubbleSize val="0"/>
        </c:dLbls>
        <c:gapWidth val="150"/>
        <c:axId val="100830592"/>
        <c:axId val="10083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extLst xmlns:c16r2="http://schemas.microsoft.com/office/drawing/2015/06/chart">
            <c:ext xmlns:c16="http://schemas.microsoft.com/office/drawing/2014/chart" uri="{C3380CC4-5D6E-409C-BE32-E72D297353CC}">
              <c16:uniqueId val="{00000001-F5BA-412A-BF73-79F5968F15E5}"/>
            </c:ext>
          </c:extLst>
        </c:ser>
        <c:dLbls>
          <c:showLegendKey val="0"/>
          <c:showVal val="0"/>
          <c:showCatName val="0"/>
          <c:showSerName val="0"/>
          <c:showPercent val="0"/>
          <c:showBubbleSize val="0"/>
        </c:dLbls>
        <c:marker val="1"/>
        <c:smooth val="0"/>
        <c:axId val="100830592"/>
        <c:axId val="100836864"/>
      </c:lineChart>
      <c:dateAx>
        <c:axId val="100830592"/>
        <c:scaling>
          <c:orientation val="minMax"/>
        </c:scaling>
        <c:delete val="1"/>
        <c:axPos val="b"/>
        <c:numFmt formatCode="ge" sourceLinked="1"/>
        <c:majorTickMark val="none"/>
        <c:minorTickMark val="none"/>
        <c:tickLblPos val="none"/>
        <c:crossAx val="100836864"/>
        <c:crosses val="autoZero"/>
        <c:auto val="1"/>
        <c:lblOffset val="100"/>
        <c:baseTimeUnit val="years"/>
      </c:dateAx>
      <c:valAx>
        <c:axId val="10083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3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74.430000000000007</c:v>
                </c:pt>
                <c:pt idx="1">
                  <c:v>75.98</c:v>
                </c:pt>
                <c:pt idx="2">
                  <c:v>79.55</c:v>
                </c:pt>
                <c:pt idx="3">
                  <c:v>78.709999999999994</c:v>
                </c:pt>
                <c:pt idx="4">
                  <c:v>83.36</c:v>
                </c:pt>
              </c:numCache>
            </c:numRef>
          </c:val>
          <c:extLst xmlns:c16r2="http://schemas.microsoft.com/office/drawing/2015/06/chart">
            <c:ext xmlns:c16="http://schemas.microsoft.com/office/drawing/2014/chart" uri="{C3380CC4-5D6E-409C-BE32-E72D297353CC}">
              <c16:uniqueId val="{00000000-F07B-486A-A531-E60BEC336204}"/>
            </c:ext>
          </c:extLst>
        </c:ser>
        <c:dLbls>
          <c:showLegendKey val="0"/>
          <c:showVal val="0"/>
          <c:showCatName val="0"/>
          <c:showSerName val="0"/>
          <c:showPercent val="0"/>
          <c:showBubbleSize val="0"/>
        </c:dLbls>
        <c:gapWidth val="150"/>
        <c:axId val="102479744"/>
        <c:axId val="10600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07B-486A-A531-E60BEC336204}"/>
            </c:ext>
          </c:extLst>
        </c:ser>
        <c:dLbls>
          <c:showLegendKey val="0"/>
          <c:showVal val="0"/>
          <c:showCatName val="0"/>
          <c:showSerName val="0"/>
          <c:showPercent val="0"/>
          <c:showBubbleSize val="0"/>
        </c:dLbls>
        <c:marker val="1"/>
        <c:smooth val="0"/>
        <c:axId val="102479744"/>
        <c:axId val="106000768"/>
      </c:lineChart>
      <c:dateAx>
        <c:axId val="102479744"/>
        <c:scaling>
          <c:orientation val="minMax"/>
        </c:scaling>
        <c:delete val="1"/>
        <c:axPos val="b"/>
        <c:numFmt formatCode="ge" sourceLinked="1"/>
        <c:majorTickMark val="none"/>
        <c:minorTickMark val="none"/>
        <c:tickLblPos val="none"/>
        <c:crossAx val="106000768"/>
        <c:crosses val="autoZero"/>
        <c:auto val="1"/>
        <c:lblOffset val="100"/>
        <c:baseTimeUnit val="years"/>
      </c:dateAx>
      <c:valAx>
        <c:axId val="10600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47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99A-4526-8EB0-2AC8CCD166AC}"/>
            </c:ext>
          </c:extLst>
        </c:ser>
        <c:dLbls>
          <c:showLegendKey val="0"/>
          <c:showVal val="0"/>
          <c:showCatName val="0"/>
          <c:showSerName val="0"/>
          <c:showPercent val="0"/>
          <c:showBubbleSize val="0"/>
        </c:dLbls>
        <c:gapWidth val="150"/>
        <c:axId val="108625920"/>
        <c:axId val="10862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99A-4526-8EB0-2AC8CCD166AC}"/>
            </c:ext>
          </c:extLst>
        </c:ser>
        <c:dLbls>
          <c:showLegendKey val="0"/>
          <c:showVal val="0"/>
          <c:showCatName val="0"/>
          <c:showSerName val="0"/>
          <c:showPercent val="0"/>
          <c:showBubbleSize val="0"/>
        </c:dLbls>
        <c:marker val="1"/>
        <c:smooth val="0"/>
        <c:axId val="108625920"/>
        <c:axId val="108629376"/>
      </c:lineChart>
      <c:dateAx>
        <c:axId val="108625920"/>
        <c:scaling>
          <c:orientation val="minMax"/>
        </c:scaling>
        <c:delete val="1"/>
        <c:axPos val="b"/>
        <c:numFmt formatCode="ge" sourceLinked="1"/>
        <c:majorTickMark val="none"/>
        <c:minorTickMark val="none"/>
        <c:tickLblPos val="none"/>
        <c:crossAx val="108629376"/>
        <c:crosses val="autoZero"/>
        <c:auto val="1"/>
        <c:lblOffset val="100"/>
        <c:baseTimeUnit val="years"/>
      </c:dateAx>
      <c:valAx>
        <c:axId val="10862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62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877-40E1-A0D7-E4F7AB761519}"/>
            </c:ext>
          </c:extLst>
        </c:ser>
        <c:dLbls>
          <c:showLegendKey val="0"/>
          <c:showVal val="0"/>
          <c:showCatName val="0"/>
          <c:showSerName val="0"/>
          <c:showPercent val="0"/>
          <c:showBubbleSize val="0"/>
        </c:dLbls>
        <c:gapWidth val="150"/>
        <c:axId val="109646208"/>
        <c:axId val="10975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877-40E1-A0D7-E4F7AB761519}"/>
            </c:ext>
          </c:extLst>
        </c:ser>
        <c:dLbls>
          <c:showLegendKey val="0"/>
          <c:showVal val="0"/>
          <c:showCatName val="0"/>
          <c:showSerName val="0"/>
          <c:showPercent val="0"/>
          <c:showBubbleSize val="0"/>
        </c:dLbls>
        <c:marker val="1"/>
        <c:smooth val="0"/>
        <c:axId val="109646208"/>
        <c:axId val="109756800"/>
      </c:lineChart>
      <c:dateAx>
        <c:axId val="109646208"/>
        <c:scaling>
          <c:orientation val="minMax"/>
        </c:scaling>
        <c:delete val="1"/>
        <c:axPos val="b"/>
        <c:numFmt formatCode="ge" sourceLinked="1"/>
        <c:majorTickMark val="none"/>
        <c:minorTickMark val="none"/>
        <c:tickLblPos val="none"/>
        <c:crossAx val="109756800"/>
        <c:crosses val="autoZero"/>
        <c:auto val="1"/>
        <c:lblOffset val="100"/>
        <c:baseTimeUnit val="years"/>
      </c:dateAx>
      <c:valAx>
        <c:axId val="10975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64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B60-45AF-9958-5312EF122265}"/>
            </c:ext>
          </c:extLst>
        </c:ser>
        <c:dLbls>
          <c:showLegendKey val="0"/>
          <c:showVal val="0"/>
          <c:showCatName val="0"/>
          <c:showSerName val="0"/>
          <c:showPercent val="0"/>
          <c:showBubbleSize val="0"/>
        </c:dLbls>
        <c:gapWidth val="150"/>
        <c:axId val="110243200"/>
        <c:axId val="11158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B60-45AF-9958-5312EF122265}"/>
            </c:ext>
          </c:extLst>
        </c:ser>
        <c:dLbls>
          <c:showLegendKey val="0"/>
          <c:showVal val="0"/>
          <c:showCatName val="0"/>
          <c:showSerName val="0"/>
          <c:showPercent val="0"/>
          <c:showBubbleSize val="0"/>
        </c:dLbls>
        <c:marker val="1"/>
        <c:smooth val="0"/>
        <c:axId val="110243200"/>
        <c:axId val="111582208"/>
      </c:lineChart>
      <c:dateAx>
        <c:axId val="110243200"/>
        <c:scaling>
          <c:orientation val="minMax"/>
        </c:scaling>
        <c:delete val="1"/>
        <c:axPos val="b"/>
        <c:numFmt formatCode="ge" sourceLinked="1"/>
        <c:majorTickMark val="none"/>
        <c:minorTickMark val="none"/>
        <c:tickLblPos val="none"/>
        <c:crossAx val="111582208"/>
        <c:crosses val="autoZero"/>
        <c:auto val="1"/>
        <c:lblOffset val="100"/>
        <c:baseTimeUnit val="years"/>
      </c:dateAx>
      <c:valAx>
        <c:axId val="11158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24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8F3-4FC7-B1E6-FC2F12E978DA}"/>
            </c:ext>
          </c:extLst>
        </c:ser>
        <c:dLbls>
          <c:showLegendKey val="0"/>
          <c:showVal val="0"/>
          <c:showCatName val="0"/>
          <c:showSerName val="0"/>
          <c:showPercent val="0"/>
          <c:showBubbleSize val="0"/>
        </c:dLbls>
        <c:gapWidth val="150"/>
        <c:axId val="97711616"/>
        <c:axId val="9771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8F3-4FC7-B1E6-FC2F12E978DA}"/>
            </c:ext>
          </c:extLst>
        </c:ser>
        <c:dLbls>
          <c:showLegendKey val="0"/>
          <c:showVal val="0"/>
          <c:showCatName val="0"/>
          <c:showSerName val="0"/>
          <c:showPercent val="0"/>
          <c:showBubbleSize val="0"/>
        </c:dLbls>
        <c:marker val="1"/>
        <c:smooth val="0"/>
        <c:axId val="97711616"/>
        <c:axId val="97713536"/>
      </c:lineChart>
      <c:dateAx>
        <c:axId val="97711616"/>
        <c:scaling>
          <c:orientation val="minMax"/>
        </c:scaling>
        <c:delete val="1"/>
        <c:axPos val="b"/>
        <c:numFmt formatCode="ge" sourceLinked="1"/>
        <c:majorTickMark val="none"/>
        <c:minorTickMark val="none"/>
        <c:tickLblPos val="none"/>
        <c:crossAx val="97713536"/>
        <c:crosses val="autoZero"/>
        <c:auto val="1"/>
        <c:lblOffset val="100"/>
        <c:baseTimeUnit val="years"/>
      </c:dateAx>
      <c:valAx>
        <c:axId val="9771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1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493.03</c:v>
                </c:pt>
                <c:pt idx="1">
                  <c:v>562.55999999999995</c:v>
                </c:pt>
                <c:pt idx="2">
                  <c:v>576.94000000000005</c:v>
                </c:pt>
                <c:pt idx="3">
                  <c:v>480.81</c:v>
                </c:pt>
                <c:pt idx="4" formatCode="#,##0.00;&quot;△&quot;#,##0.00">
                  <c:v>0</c:v>
                </c:pt>
              </c:numCache>
            </c:numRef>
          </c:val>
          <c:extLst xmlns:c16r2="http://schemas.microsoft.com/office/drawing/2015/06/chart">
            <c:ext xmlns:c16="http://schemas.microsoft.com/office/drawing/2014/chart" uri="{C3380CC4-5D6E-409C-BE32-E72D297353CC}">
              <c16:uniqueId val="{00000000-1AB9-4533-8E47-6CEE6E0DA73C}"/>
            </c:ext>
          </c:extLst>
        </c:ser>
        <c:dLbls>
          <c:showLegendKey val="0"/>
          <c:showVal val="0"/>
          <c:showCatName val="0"/>
          <c:showSerName val="0"/>
          <c:showPercent val="0"/>
          <c:showBubbleSize val="0"/>
        </c:dLbls>
        <c:gapWidth val="150"/>
        <c:axId val="97793920"/>
        <c:axId val="9780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extLst xmlns:c16r2="http://schemas.microsoft.com/office/drawing/2015/06/chart">
            <c:ext xmlns:c16="http://schemas.microsoft.com/office/drawing/2014/chart" uri="{C3380CC4-5D6E-409C-BE32-E72D297353CC}">
              <c16:uniqueId val="{00000001-1AB9-4533-8E47-6CEE6E0DA73C}"/>
            </c:ext>
          </c:extLst>
        </c:ser>
        <c:dLbls>
          <c:showLegendKey val="0"/>
          <c:showVal val="0"/>
          <c:showCatName val="0"/>
          <c:showSerName val="0"/>
          <c:showPercent val="0"/>
          <c:showBubbleSize val="0"/>
        </c:dLbls>
        <c:marker val="1"/>
        <c:smooth val="0"/>
        <c:axId val="97793920"/>
        <c:axId val="97800192"/>
      </c:lineChart>
      <c:dateAx>
        <c:axId val="97793920"/>
        <c:scaling>
          <c:orientation val="minMax"/>
        </c:scaling>
        <c:delete val="1"/>
        <c:axPos val="b"/>
        <c:numFmt formatCode="ge" sourceLinked="1"/>
        <c:majorTickMark val="none"/>
        <c:minorTickMark val="none"/>
        <c:tickLblPos val="none"/>
        <c:crossAx val="97800192"/>
        <c:crosses val="autoZero"/>
        <c:auto val="1"/>
        <c:lblOffset val="100"/>
        <c:baseTimeUnit val="years"/>
      </c:dateAx>
      <c:valAx>
        <c:axId val="9780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9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93.6</c:v>
                </c:pt>
                <c:pt idx="1">
                  <c:v>89.22</c:v>
                </c:pt>
                <c:pt idx="2">
                  <c:v>102.33</c:v>
                </c:pt>
                <c:pt idx="3">
                  <c:v>93.84</c:v>
                </c:pt>
                <c:pt idx="4">
                  <c:v>102.03</c:v>
                </c:pt>
              </c:numCache>
            </c:numRef>
          </c:val>
          <c:extLst xmlns:c16r2="http://schemas.microsoft.com/office/drawing/2015/06/chart">
            <c:ext xmlns:c16="http://schemas.microsoft.com/office/drawing/2014/chart" uri="{C3380CC4-5D6E-409C-BE32-E72D297353CC}">
              <c16:uniqueId val="{00000000-80EF-4612-9943-58723511579B}"/>
            </c:ext>
          </c:extLst>
        </c:ser>
        <c:dLbls>
          <c:showLegendKey val="0"/>
          <c:showVal val="0"/>
          <c:showCatName val="0"/>
          <c:showSerName val="0"/>
          <c:showPercent val="0"/>
          <c:showBubbleSize val="0"/>
        </c:dLbls>
        <c:gapWidth val="150"/>
        <c:axId val="97811072"/>
        <c:axId val="9781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extLst xmlns:c16r2="http://schemas.microsoft.com/office/drawing/2015/06/chart">
            <c:ext xmlns:c16="http://schemas.microsoft.com/office/drawing/2014/chart" uri="{C3380CC4-5D6E-409C-BE32-E72D297353CC}">
              <c16:uniqueId val="{00000001-80EF-4612-9943-58723511579B}"/>
            </c:ext>
          </c:extLst>
        </c:ser>
        <c:dLbls>
          <c:showLegendKey val="0"/>
          <c:showVal val="0"/>
          <c:showCatName val="0"/>
          <c:showSerName val="0"/>
          <c:showPercent val="0"/>
          <c:showBubbleSize val="0"/>
        </c:dLbls>
        <c:marker val="1"/>
        <c:smooth val="0"/>
        <c:axId val="97811072"/>
        <c:axId val="97813248"/>
      </c:lineChart>
      <c:dateAx>
        <c:axId val="97811072"/>
        <c:scaling>
          <c:orientation val="minMax"/>
        </c:scaling>
        <c:delete val="1"/>
        <c:axPos val="b"/>
        <c:numFmt formatCode="ge" sourceLinked="1"/>
        <c:majorTickMark val="none"/>
        <c:minorTickMark val="none"/>
        <c:tickLblPos val="none"/>
        <c:crossAx val="97813248"/>
        <c:crosses val="autoZero"/>
        <c:auto val="1"/>
        <c:lblOffset val="100"/>
        <c:baseTimeUnit val="years"/>
      </c:dateAx>
      <c:valAx>
        <c:axId val="9781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1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238.07</c:v>
                </c:pt>
                <c:pt idx="1">
                  <c:v>252.46</c:v>
                </c:pt>
                <c:pt idx="2">
                  <c:v>225.3</c:v>
                </c:pt>
                <c:pt idx="3">
                  <c:v>246.61</c:v>
                </c:pt>
                <c:pt idx="4">
                  <c:v>228.4</c:v>
                </c:pt>
              </c:numCache>
            </c:numRef>
          </c:val>
          <c:extLst xmlns:c16r2="http://schemas.microsoft.com/office/drawing/2015/06/chart">
            <c:ext xmlns:c16="http://schemas.microsoft.com/office/drawing/2014/chart" uri="{C3380CC4-5D6E-409C-BE32-E72D297353CC}">
              <c16:uniqueId val="{00000000-112A-4C28-AD01-1CC94FB87FA6}"/>
            </c:ext>
          </c:extLst>
        </c:ser>
        <c:dLbls>
          <c:showLegendKey val="0"/>
          <c:showVal val="0"/>
          <c:showCatName val="0"/>
          <c:showSerName val="0"/>
          <c:showPercent val="0"/>
          <c:showBubbleSize val="0"/>
        </c:dLbls>
        <c:gapWidth val="150"/>
        <c:axId val="97823360"/>
        <c:axId val="9782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extLst xmlns:c16r2="http://schemas.microsoft.com/office/drawing/2015/06/chart">
            <c:ext xmlns:c16="http://schemas.microsoft.com/office/drawing/2014/chart" uri="{C3380CC4-5D6E-409C-BE32-E72D297353CC}">
              <c16:uniqueId val="{00000001-112A-4C28-AD01-1CC94FB87FA6}"/>
            </c:ext>
          </c:extLst>
        </c:ser>
        <c:dLbls>
          <c:showLegendKey val="0"/>
          <c:showVal val="0"/>
          <c:showCatName val="0"/>
          <c:showSerName val="0"/>
          <c:showPercent val="0"/>
          <c:showBubbleSize val="0"/>
        </c:dLbls>
        <c:marker val="1"/>
        <c:smooth val="0"/>
        <c:axId val="97823360"/>
        <c:axId val="97829632"/>
      </c:lineChart>
      <c:dateAx>
        <c:axId val="97823360"/>
        <c:scaling>
          <c:orientation val="minMax"/>
        </c:scaling>
        <c:delete val="1"/>
        <c:axPos val="b"/>
        <c:numFmt formatCode="ge" sourceLinked="1"/>
        <c:majorTickMark val="none"/>
        <c:minorTickMark val="none"/>
        <c:tickLblPos val="none"/>
        <c:crossAx val="97829632"/>
        <c:crosses val="autoZero"/>
        <c:auto val="1"/>
        <c:lblOffset val="100"/>
        <c:baseTimeUnit val="years"/>
      </c:dateAx>
      <c:valAx>
        <c:axId val="9782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2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8" sqref="AD8:AJ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4" t="str">
        <f>データ!H6</f>
        <v>長野県　長和町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83" t="s">
        <v>124</v>
      </c>
      <c r="AE8" s="83"/>
      <c r="AF8" s="83"/>
      <c r="AG8" s="83"/>
      <c r="AH8" s="83"/>
      <c r="AI8" s="83"/>
      <c r="AJ8" s="83"/>
      <c r="AK8" s="4"/>
      <c r="AL8" s="67">
        <f>データ!S6</f>
        <v>6348</v>
      </c>
      <c r="AM8" s="67"/>
      <c r="AN8" s="67"/>
      <c r="AO8" s="67"/>
      <c r="AP8" s="67"/>
      <c r="AQ8" s="67"/>
      <c r="AR8" s="67"/>
      <c r="AS8" s="67"/>
      <c r="AT8" s="66">
        <f>データ!T6</f>
        <v>183.86</v>
      </c>
      <c r="AU8" s="66"/>
      <c r="AV8" s="66"/>
      <c r="AW8" s="66"/>
      <c r="AX8" s="66"/>
      <c r="AY8" s="66"/>
      <c r="AZ8" s="66"/>
      <c r="BA8" s="66"/>
      <c r="BB8" s="66">
        <f>データ!U6</f>
        <v>34.53</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89.19</v>
      </c>
      <c r="Q10" s="66"/>
      <c r="R10" s="66"/>
      <c r="S10" s="66"/>
      <c r="T10" s="66"/>
      <c r="U10" s="66"/>
      <c r="V10" s="66"/>
      <c r="W10" s="66">
        <f>データ!Q6</f>
        <v>95.95</v>
      </c>
      <c r="X10" s="66"/>
      <c r="Y10" s="66"/>
      <c r="Z10" s="66"/>
      <c r="AA10" s="66"/>
      <c r="AB10" s="66"/>
      <c r="AC10" s="66"/>
      <c r="AD10" s="67">
        <f>データ!R6</f>
        <v>3672</v>
      </c>
      <c r="AE10" s="67"/>
      <c r="AF10" s="67"/>
      <c r="AG10" s="67"/>
      <c r="AH10" s="67"/>
      <c r="AI10" s="67"/>
      <c r="AJ10" s="67"/>
      <c r="AK10" s="2"/>
      <c r="AL10" s="67">
        <f>データ!V6</f>
        <v>5608</v>
      </c>
      <c r="AM10" s="67"/>
      <c r="AN10" s="67"/>
      <c r="AO10" s="67"/>
      <c r="AP10" s="67"/>
      <c r="AQ10" s="67"/>
      <c r="AR10" s="67"/>
      <c r="AS10" s="67"/>
      <c r="AT10" s="66">
        <f>データ!W6</f>
        <v>3.11</v>
      </c>
      <c r="AU10" s="66"/>
      <c r="AV10" s="66"/>
      <c r="AW10" s="66"/>
      <c r="AX10" s="66"/>
      <c r="AY10" s="66"/>
      <c r="AZ10" s="66"/>
      <c r="BA10" s="66"/>
      <c r="BB10" s="66">
        <f>データ!X6</f>
        <v>1803.22</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121</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c r="A4" s="28" t="s">
        <v>68</v>
      </c>
      <c r="B4" s="30"/>
      <c r="C4" s="30"/>
      <c r="D4" s="30"/>
      <c r="E4" s="30"/>
      <c r="F4" s="30"/>
      <c r="G4" s="30"/>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203505</v>
      </c>
      <c r="D6" s="33">
        <f t="shared" si="3"/>
        <v>47</v>
      </c>
      <c r="E6" s="33">
        <f t="shared" si="3"/>
        <v>17</v>
      </c>
      <c r="F6" s="33">
        <f t="shared" si="3"/>
        <v>4</v>
      </c>
      <c r="G6" s="33">
        <f t="shared" si="3"/>
        <v>0</v>
      </c>
      <c r="H6" s="33" t="str">
        <f t="shared" si="3"/>
        <v>長野県　長和町</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89.19</v>
      </c>
      <c r="Q6" s="34">
        <f t="shared" si="3"/>
        <v>95.95</v>
      </c>
      <c r="R6" s="34">
        <f t="shared" si="3"/>
        <v>3672</v>
      </c>
      <c r="S6" s="34">
        <f t="shared" si="3"/>
        <v>6348</v>
      </c>
      <c r="T6" s="34">
        <f t="shared" si="3"/>
        <v>183.86</v>
      </c>
      <c r="U6" s="34">
        <f t="shared" si="3"/>
        <v>34.53</v>
      </c>
      <c r="V6" s="34">
        <f t="shared" si="3"/>
        <v>5608</v>
      </c>
      <c r="W6" s="34">
        <f t="shared" si="3"/>
        <v>3.11</v>
      </c>
      <c r="X6" s="34">
        <f t="shared" si="3"/>
        <v>1803.22</v>
      </c>
      <c r="Y6" s="35">
        <f>IF(Y7="",NA(),Y7)</f>
        <v>74.430000000000007</v>
      </c>
      <c r="Z6" s="35">
        <f t="shared" ref="Z6:AH6" si="4">IF(Z7="",NA(),Z7)</f>
        <v>75.98</v>
      </c>
      <c r="AA6" s="35">
        <f t="shared" si="4"/>
        <v>79.55</v>
      </c>
      <c r="AB6" s="35">
        <f t="shared" si="4"/>
        <v>78.709999999999994</v>
      </c>
      <c r="AC6" s="35">
        <f t="shared" si="4"/>
        <v>83.36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493.03</v>
      </c>
      <c r="BG6" s="35">
        <f t="shared" ref="BG6:BO6" si="7">IF(BG7="",NA(),BG7)</f>
        <v>562.55999999999995</v>
      </c>
      <c r="BH6" s="35">
        <f t="shared" si="7"/>
        <v>576.94000000000005</v>
      </c>
      <c r="BI6" s="35">
        <f t="shared" si="7"/>
        <v>480.81</v>
      </c>
      <c r="BJ6" s="34">
        <f t="shared" si="7"/>
        <v>0</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93.6</v>
      </c>
      <c r="BR6" s="35">
        <f t="shared" ref="BR6:BZ6" si="8">IF(BR7="",NA(),BR7)</f>
        <v>89.22</v>
      </c>
      <c r="BS6" s="35">
        <f t="shared" si="8"/>
        <v>102.33</v>
      </c>
      <c r="BT6" s="35">
        <f t="shared" si="8"/>
        <v>93.84</v>
      </c>
      <c r="BU6" s="35">
        <f t="shared" si="8"/>
        <v>102.03</v>
      </c>
      <c r="BV6" s="35">
        <f t="shared" si="8"/>
        <v>62.83</v>
      </c>
      <c r="BW6" s="35">
        <f t="shared" si="8"/>
        <v>64.63</v>
      </c>
      <c r="BX6" s="35">
        <f t="shared" si="8"/>
        <v>66.56</v>
      </c>
      <c r="BY6" s="35">
        <f t="shared" si="8"/>
        <v>66.22</v>
      </c>
      <c r="BZ6" s="35">
        <f t="shared" si="8"/>
        <v>69.87</v>
      </c>
      <c r="CA6" s="34" t="str">
        <f>IF(CA7="","",IF(CA7="-","【-】","【"&amp;SUBSTITUTE(TEXT(CA7,"#,##0.00"),"-","△")&amp;"】"))</f>
        <v>【69.80】</v>
      </c>
      <c r="CB6" s="35">
        <f>IF(CB7="",NA(),CB7)</f>
        <v>238.07</v>
      </c>
      <c r="CC6" s="35">
        <f t="shared" ref="CC6:CK6" si="9">IF(CC7="",NA(),CC7)</f>
        <v>252.46</v>
      </c>
      <c r="CD6" s="35">
        <f t="shared" si="9"/>
        <v>225.3</v>
      </c>
      <c r="CE6" s="35">
        <f t="shared" si="9"/>
        <v>246.61</v>
      </c>
      <c r="CF6" s="35">
        <f t="shared" si="9"/>
        <v>228.4</v>
      </c>
      <c r="CG6" s="35">
        <f t="shared" si="9"/>
        <v>250.43</v>
      </c>
      <c r="CH6" s="35">
        <f t="shared" si="9"/>
        <v>245.75</v>
      </c>
      <c r="CI6" s="35">
        <f t="shared" si="9"/>
        <v>244.29</v>
      </c>
      <c r="CJ6" s="35">
        <f t="shared" si="9"/>
        <v>246.72</v>
      </c>
      <c r="CK6" s="35">
        <f t="shared" si="9"/>
        <v>234.96</v>
      </c>
      <c r="CL6" s="34" t="str">
        <f>IF(CL7="","",IF(CL7="-","【-】","【"&amp;SUBSTITUTE(TEXT(CL7,"#,##0.00"),"-","△")&amp;"】"))</f>
        <v>【232.54】</v>
      </c>
      <c r="CM6" s="35">
        <f>IF(CM7="",NA(),CM7)</f>
        <v>44.66</v>
      </c>
      <c r="CN6" s="35">
        <f t="shared" ref="CN6:CV6" si="10">IF(CN7="",NA(),CN7)</f>
        <v>45.99</v>
      </c>
      <c r="CO6" s="35">
        <f t="shared" si="10"/>
        <v>41.68</v>
      </c>
      <c r="CP6" s="35">
        <f t="shared" si="10"/>
        <v>39.01</v>
      </c>
      <c r="CQ6" s="35">
        <f t="shared" si="10"/>
        <v>38.64</v>
      </c>
      <c r="CR6" s="35">
        <f t="shared" si="10"/>
        <v>42.31</v>
      </c>
      <c r="CS6" s="35">
        <f t="shared" si="10"/>
        <v>43.65</v>
      </c>
      <c r="CT6" s="35">
        <f t="shared" si="10"/>
        <v>43.58</v>
      </c>
      <c r="CU6" s="35">
        <f t="shared" si="10"/>
        <v>41.35</v>
      </c>
      <c r="CV6" s="35">
        <f t="shared" si="10"/>
        <v>42.9</v>
      </c>
      <c r="CW6" s="34" t="str">
        <f>IF(CW7="","",IF(CW7="-","【-】","【"&amp;SUBSTITUTE(TEXT(CW7,"#,##0.00"),"-","△")&amp;"】"))</f>
        <v>【42.17】</v>
      </c>
      <c r="CX6" s="35">
        <f>IF(CX7="",NA(),CX7)</f>
        <v>94.8</v>
      </c>
      <c r="CY6" s="35">
        <f t="shared" ref="CY6:DG6" si="11">IF(CY7="",NA(),CY7)</f>
        <v>95.61</v>
      </c>
      <c r="CZ6" s="35">
        <f t="shared" si="11"/>
        <v>96.23</v>
      </c>
      <c r="DA6" s="35">
        <f t="shared" si="11"/>
        <v>96.13</v>
      </c>
      <c r="DB6" s="35">
        <f t="shared" si="11"/>
        <v>96.33</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c r="A7" s="28"/>
      <c r="B7" s="37">
        <v>2016</v>
      </c>
      <c r="C7" s="37">
        <v>203505</v>
      </c>
      <c r="D7" s="37">
        <v>47</v>
      </c>
      <c r="E7" s="37">
        <v>17</v>
      </c>
      <c r="F7" s="37">
        <v>4</v>
      </c>
      <c r="G7" s="37">
        <v>0</v>
      </c>
      <c r="H7" s="37" t="s">
        <v>109</v>
      </c>
      <c r="I7" s="37" t="s">
        <v>110</v>
      </c>
      <c r="J7" s="37" t="s">
        <v>111</v>
      </c>
      <c r="K7" s="37" t="s">
        <v>112</v>
      </c>
      <c r="L7" s="37" t="s">
        <v>113</v>
      </c>
      <c r="M7" s="37"/>
      <c r="N7" s="38" t="s">
        <v>114</v>
      </c>
      <c r="O7" s="38" t="s">
        <v>115</v>
      </c>
      <c r="P7" s="38">
        <v>89.19</v>
      </c>
      <c r="Q7" s="38">
        <v>95.95</v>
      </c>
      <c r="R7" s="38">
        <v>3672</v>
      </c>
      <c r="S7" s="38">
        <v>6348</v>
      </c>
      <c r="T7" s="38">
        <v>183.86</v>
      </c>
      <c r="U7" s="38">
        <v>34.53</v>
      </c>
      <c r="V7" s="38">
        <v>5608</v>
      </c>
      <c r="W7" s="38">
        <v>3.11</v>
      </c>
      <c r="X7" s="38">
        <v>1803.22</v>
      </c>
      <c r="Y7" s="38">
        <v>74.430000000000007</v>
      </c>
      <c r="Z7" s="38">
        <v>75.98</v>
      </c>
      <c r="AA7" s="38">
        <v>79.55</v>
      </c>
      <c r="AB7" s="38">
        <v>78.709999999999994</v>
      </c>
      <c r="AC7" s="38">
        <v>83.36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493.03</v>
      </c>
      <c r="BG7" s="38">
        <v>562.55999999999995</v>
      </c>
      <c r="BH7" s="38">
        <v>576.94000000000005</v>
      </c>
      <c r="BI7" s="38">
        <v>480.81</v>
      </c>
      <c r="BJ7" s="38">
        <v>0</v>
      </c>
      <c r="BK7" s="38">
        <v>1622.51</v>
      </c>
      <c r="BL7" s="38">
        <v>1569.13</v>
      </c>
      <c r="BM7" s="38">
        <v>1436</v>
      </c>
      <c r="BN7" s="38">
        <v>1434.89</v>
      </c>
      <c r="BO7" s="38">
        <v>1298.9100000000001</v>
      </c>
      <c r="BP7" s="38">
        <v>1348.09</v>
      </c>
      <c r="BQ7" s="38">
        <v>93.6</v>
      </c>
      <c r="BR7" s="38">
        <v>89.22</v>
      </c>
      <c r="BS7" s="38">
        <v>102.33</v>
      </c>
      <c r="BT7" s="38">
        <v>93.84</v>
      </c>
      <c r="BU7" s="38">
        <v>102.03</v>
      </c>
      <c r="BV7" s="38">
        <v>62.83</v>
      </c>
      <c r="BW7" s="38">
        <v>64.63</v>
      </c>
      <c r="BX7" s="38">
        <v>66.56</v>
      </c>
      <c r="BY7" s="38">
        <v>66.22</v>
      </c>
      <c r="BZ7" s="38">
        <v>69.87</v>
      </c>
      <c r="CA7" s="38">
        <v>69.8</v>
      </c>
      <c r="CB7" s="38">
        <v>238.07</v>
      </c>
      <c r="CC7" s="38">
        <v>252.46</v>
      </c>
      <c r="CD7" s="38">
        <v>225.3</v>
      </c>
      <c r="CE7" s="38">
        <v>246.61</v>
      </c>
      <c r="CF7" s="38">
        <v>228.4</v>
      </c>
      <c r="CG7" s="38">
        <v>250.43</v>
      </c>
      <c r="CH7" s="38">
        <v>245.75</v>
      </c>
      <c r="CI7" s="38">
        <v>244.29</v>
      </c>
      <c r="CJ7" s="38">
        <v>246.72</v>
      </c>
      <c r="CK7" s="38">
        <v>234.96</v>
      </c>
      <c r="CL7" s="38">
        <v>232.54</v>
      </c>
      <c r="CM7" s="38">
        <v>44.66</v>
      </c>
      <c r="CN7" s="38">
        <v>45.99</v>
      </c>
      <c r="CO7" s="38">
        <v>41.68</v>
      </c>
      <c r="CP7" s="38">
        <v>39.01</v>
      </c>
      <c r="CQ7" s="38">
        <v>38.64</v>
      </c>
      <c r="CR7" s="38">
        <v>42.31</v>
      </c>
      <c r="CS7" s="38">
        <v>43.65</v>
      </c>
      <c r="CT7" s="38">
        <v>43.58</v>
      </c>
      <c r="CU7" s="38">
        <v>41.35</v>
      </c>
      <c r="CV7" s="38">
        <v>42.9</v>
      </c>
      <c r="CW7" s="38">
        <v>42.17</v>
      </c>
      <c r="CX7" s="38">
        <v>94.8</v>
      </c>
      <c r="CY7" s="38">
        <v>95.61</v>
      </c>
      <c r="CZ7" s="38">
        <v>96.23</v>
      </c>
      <c r="DA7" s="38">
        <v>96.13</v>
      </c>
      <c r="DB7" s="38">
        <v>96.33</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0.04</v>
      </c>
      <c r="EM7" s="38">
        <v>7.0000000000000007E-2</v>
      </c>
      <c r="EN7" s="38">
        <v>0.09</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長野県</cp:lastModifiedBy>
  <dcterms:created xsi:type="dcterms:W3CDTF">2017-12-25T02:19:15Z</dcterms:created>
  <dcterms:modified xsi:type="dcterms:W3CDTF">2018-02-20T05:09:57Z</dcterms:modified>
  <cp:category/>
</cp:coreProperties>
</file>