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企画振興係（11.1～）\10財政\公営企業\H29\経営比較分析表の分析\下諏訪町\"/>
    </mc:Choice>
  </mc:AlternateContent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W10" i="4" s="1"/>
  <c r="P6" i="5"/>
  <c r="O6" i="5"/>
  <c r="N6" i="5"/>
  <c r="B10" i="4" s="1"/>
  <c r="M6" i="5"/>
  <c r="L6" i="5"/>
  <c r="W8" i="4" s="1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P10" i="4"/>
  <c r="I10" i="4"/>
  <c r="BB8" i="4"/>
  <c r="AT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<sst xmlns="http://schemas.openxmlformats.org/spreadsheetml/2006/main" count="232" uniqueCount="120">
  <si>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</si>
  <si>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</si>
  <si>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</si>
  <si>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</si>
  <si>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</si>
  <si>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</si>
  <si>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</si>
  <si>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</si>
  <si>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</si>
  <si>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</si>
  <si>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</si>
  <si>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</si>
  <si>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</si>
  <si>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</si>
  <si>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</si>
  <si>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</si>
  <si>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</si>
  <si>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</si>
  <si>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</si>
  <si>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</si>
  <si>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</si>
  <si>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</si>
  <si>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</si>
  <si>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</si>
  <si>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</si>
  <si>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</si>
  <si>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</si>
  <si>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</si>
  <si>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</si>
  <si>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</si>
  <si>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</si>
  <si>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</si>
  <si>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</si>
  <si>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</si>
  <si>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</si>
  <si>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</si>
  <si>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</si>
  <si>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</si>
  <si>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</si>
  <si>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</si>
  <si>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</si>
  <si>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</si>
  <si>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</si>
  <si>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</si>
  <si>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</si>
  <si>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</si>
  <si>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</si>
  <si>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</si>
  <si>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</si>
  <si>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</si>
  <si>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</si>
  <si>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</si>
  <si>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</si>
  <si>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</si>
  <si>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</si>
  <si>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</si>
  <si>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</si>
  <si>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</si>
  <si>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</si>
  <si>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</si>
  <si>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</si>
  <si>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</si>
  <si>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</si>
  <si>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</si>
  <si>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</si>
  <si>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</si>
  <si>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</si>
  <si>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</si>
  <si>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</si>
  <si>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</si>
  <si>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</si>
  <si>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</si>
  <si>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</si>
  <si>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</si>
  <si>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</si>
  <si>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</si>
  <si>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</si>
  <si>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</si>
  <si>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</si>
  <si>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</si>
  <si>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</si>
  <si>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</si>
  <si>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</si>
  <si>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</si>
  <si>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</si>
  <si>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</si>
  <si>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</si>
  <si>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</si>
  <si>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</si>
  <si>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</si>
  <si>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</si>
  <si>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</si>
  <si>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</si>
  <si>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</si>
  <si>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</si>
  <si>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</si>
  <si>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</si>
  <si>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</si>
  <si>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</si>
  <si>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</si>
  <si>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</si>
  <si>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</si>
  <si>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</si>
  <si>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</si>
  <si>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</si>
  <si>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下諏訪町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</si>
  <si>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</si>
  <si>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</si>
  <si>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</si>
  <si>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</si>
  <si>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</si>
  <si>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</si>
  <si>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</si>
  <si>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</si>
  <si>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</si>
  <si>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</si>
  <si>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H28年度の経常収支は黒字であったが、料金回収率は100％以下であり、給水収益が減少傾向であることから、財政状況としては依然厳しいものととらえている。
　将来に渡る安定的な事業継続のため、施設や設備の老朽化、耐震化対策等を含めた投資計画と、それを前提とした財政計画を検討し、状況の改善に努めたい。</t>
    <rPh sb="4" eb="6">
      <t>ネンド</t>
    </rPh>
    <rPh sb="7" eb="9">
      <t>ケイジョウ</t>
    </rPh>
    <rPh sb="9" eb="11">
      <t>シュウシ</t>
    </rPh>
    <rPh sb="12" eb="14">
      <t>クロジ</t>
    </rPh>
    <rPh sb="20" eb="22">
      <t>リョウキン</t>
    </rPh>
    <rPh sb="22" eb="25">
      <t>カイシュウリツ</t>
    </rPh>
    <rPh sb="30" eb="32">
      <t>イカ</t>
    </rPh>
    <rPh sb="36" eb="38">
      <t>キュウスイ</t>
    </rPh>
    <rPh sb="38" eb="40">
      <t>シュウエキ</t>
    </rPh>
    <rPh sb="41" eb="43">
      <t>ゲンショウ</t>
    </rPh>
    <rPh sb="43" eb="45">
      <t>ケイコウ</t>
    </rPh>
    <rPh sb="53" eb="55">
      <t>ザイセイ</t>
    </rPh>
    <rPh sb="55" eb="57">
      <t>ジョウキョウ</t>
    </rPh>
    <rPh sb="61" eb="63">
      <t>イゼン</t>
    </rPh>
    <rPh sb="63" eb="64">
      <t>キビ</t>
    </rPh>
    <rPh sb="78" eb="80">
      <t>ショウライ</t>
    </rPh>
    <rPh sb="81" eb="82">
      <t>ワタ</t>
    </rPh>
    <rPh sb="83" eb="86">
      <t>アンテイテキ</t>
    </rPh>
    <rPh sb="87" eb="89">
      <t>ジギョウ</t>
    </rPh>
    <rPh sb="89" eb="91">
      <t>ケイゾク</t>
    </rPh>
    <rPh sb="95" eb="97">
      <t>シセツ</t>
    </rPh>
    <rPh sb="98" eb="100">
      <t>セツビ</t>
    </rPh>
    <rPh sb="101" eb="104">
      <t>ロウキュウカ</t>
    </rPh>
    <rPh sb="105" eb="108">
      <t>タイシンカ</t>
    </rPh>
    <rPh sb="108" eb="110">
      <t>タイサク</t>
    </rPh>
    <rPh sb="110" eb="111">
      <t>トウ</t>
    </rPh>
    <rPh sb="112" eb="113">
      <t>フク</t>
    </rPh>
    <rPh sb="115" eb="117">
      <t>トウシ</t>
    </rPh>
    <rPh sb="117" eb="119">
      <t>ケイカク</t>
    </rPh>
    <rPh sb="124" eb="126">
      <t>ゼンテイ</t>
    </rPh>
    <rPh sb="129" eb="131">
      <t>ザイセイ</t>
    </rPh>
    <rPh sb="131" eb="133">
      <t>ケイカク</t>
    </rPh>
    <rPh sb="134" eb="136">
      <t>ケントウ</t>
    </rPh>
    <rPh sb="138" eb="140">
      <t>ジョウキョウ</t>
    </rPh>
    <rPh sb="141" eb="143">
      <t>カイゼン</t>
    </rPh>
    <rPh sb="144" eb="145">
      <t>ツト</t>
    </rPh>
    <phoneticPr fontId="4"/>
  </si>
  <si>
    <t>非設置</t>
    <rPh sb="0" eb="1">
      <t>ヒ</t>
    </rPh>
    <rPh sb="1" eb="3">
      <t>セッチ</t>
    </rPh>
    <phoneticPr fontId="4"/>
  </si>
  <si>
    <t>　有形固定資産減価償却率については、類似団体平均・全国平均を若干下回る状況が続いているが、管路経年化比率は平均値を大きく上回っていることから、耐用年数を経過した管路を多く保有しており、更新需要が高い状況であるといえる。
　管路更新率は昨年同様であるが、今後も更新を前提とした経営を検討し、老朽化の改善に努める必要がある。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8" eb="20">
      <t>ルイジ</t>
    </rPh>
    <rPh sb="20" eb="22">
      <t>ダンタイ</t>
    </rPh>
    <rPh sb="22" eb="24">
      <t>ヘイキン</t>
    </rPh>
    <rPh sb="25" eb="27">
      <t>ゼンコク</t>
    </rPh>
    <rPh sb="27" eb="29">
      <t>ヘイキン</t>
    </rPh>
    <rPh sb="30" eb="32">
      <t>ジャッカン</t>
    </rPh>
    <rPh sb="32" eb="34">
      <t>シタマワ</t>
    </rPh>
    <rPh sb="35" eb="37">
      <t>ジョウキョウ</t>
    </rPh>
    <rPh sb="38" eb="39">
      <t>ツヅ</t>
    </rPh>
    <rPh sb="45" eb="47">
      <t>カンロ</t>
    </rPh>
    <rPh sb="47" eb="49">
      <t>ケイネン</t>
    </rPh>
    <rPh sb="49" eb="50">
      <t>カ</t>
    </rPh>
    <rPh sb="50" eb="52">
      <t>ヒリツ</t>
    </rPh>
    <rPh sb="53" eb="56">
      <t>ヘイキンチ</t>
    </rPh>
    <rPh sb="57" eb="58">
      <t>オオ</t>
    </rPh>
    <rPh sb="60" eb="62">
      <t>ウワマワ</t>
    </rPh>
    <rPh sb="71" eb="73">
      <t>タイヨウ</t>
    </rPh>
    <rPh sb="73" eb="75">
      <t>ネンスウ</t>
    </rPh>
    <rPh sb="76" eb="78">
      <t>ケイカ</t>
    </rPh>
    <rPh sb="80" eb="82">
      <t>カンロ</t>
    </rPh>
    <rPh sb="83" eb="84">
      <t>オオ</t>
    </rPh>
    <rPh sb="85" eb="87">
      <t>ホユウ</t>
    </rPh>
    <rPh sb="92" eb="94">
      <t>コウシン</t>
    </rPh>
    <rPh sb="94" eb="96">
      <t>ジュヨウ</t>
    </rPh>
    <rPh sb="97" eb="98">
      <t>タカ</t>
    </rPh>
    <rPh sb="99" eb="101">
      <t>ジョウキョウ</t>
    </rPh>
    <rPh sb="111" eb="113">
      <t>カンロ</t>
    </rPh>
    <rPh sb="113" eb="115">
      <t>コウシン</t>
    </rPh>
    <rPh sb="115" eb="116">
      <t>リツ</t>
    </rPh>
    <rPh sb="117" eb="119">
      <t>サクネン</t>
    </rPh>
    <rPh sb="119" eb="121">
      <t>ドウヨウ</t>
    </rPh>
    <rPh sb="126" eb="128">
      <t>コンゴ</t>
    </rPh>
    <rPh sb="129" eb="131">
      <t>コウシン</t>
    </rPh>
    <rPh sb="132" eb="134">
      <t>ゼンテイ</t>
    </rPh>
    <rPh sb="137" eb="139">
      <t>ケイエイ</t>
    </rPh>
    <rPh sb="140" eb="142">
      <t>ケントウ</t>
    </rPh>
    <rPh sb="144" eb="147">
      <t>ロウキュウカ</t>
    </rPh>
    <rPh sb="148" eb="150">
      <t>カイゼン</t>
    </rPh>
    <rPh sb="151" eb="152">
      <t>ツト</t>
    </rPh>
    <rPh sb="154" eb="156">
      <t>ヒツヨウ</t>
    </rPh>
    <phoneticPr fontId="4"/>
  </si>
  <si>
    <t>経営の効率性については、累積欠損金は発生しておらず、経常収支比率は100％台に回復したものの、依然として厳しい状況であるといえる。
　料金回収率については100％を下回っており、事業に必要な経費を給水収益で賄えていない状況が続いている。
　また、給水原価が類似団体平均・全国平均と比較して低いため、料金設定から見直していく必要がある。
　有収率は昨年同様減少傾向であるため、施設の稼働が収益に結びつくよう、漏水等の原因の特定や対策を講じていく必要がある。</t>
    <rPh sb="0" eb="2">
      <t>ケイエイ</t>
    </rPh>
    <rPh sb="3" eb="6">
      <t>コウリツセイ</t>
    </rPh>
    <rPh sb="12" eb="14">
      <t>ルイセキ</t>
    </rPh>
    <rPh sb="14" eb="17">
      <t>ケッソンキン</t>
    </rPh>
    <rPh sb="18" eb="20">
      <t>ハッセイ</t>
    </rPh>
    <rPh sb="26" eb="28">
      <t>ケイジョウ</t>
    </rPh>
    <rPh sb="28" eb="30">
      <t>シュウシ</t>
    </rPh>
    <rPh sb="30" eb="32">
      <t>ヒリツ</t>
    </rPh>
    <rPh sb="37" eb="38">
      <t>ダイ</t>
    </rPh>
    <rPh sb="39" eb="41">
      <t>カイフク</t>
    </rPh>
    <rPh sb="47" eb="49">
      <t>イゼン</t>
    </rPh>
    <rPh sb="52" eb="53">
      <t>キビ</t>
    </rPh>
    <rPh sb="55" eb="57">
      <t>ジョウキョウ</t>
    </rPh>
    <rPh sb="67" eb="69">
      <t>リョウキン</t>
    </rPh>
    <rPh sb="69" eb="72">
      <t>カイシュウリツ</t>
    </rPh>
    <rPh sb="82" eb="84">
      <t>シタマワ</t>
    </rPh>
    <rPh sb="89" eb="91">
      <t>ジギョウ</t>
    </rPh>
    <rPh sb="92" eb="94">
      <t>ヒツヨウ</t>
    </rPh>
    <rPh sb="95" eb="97">
      <t>ケイヒ</t>
    </rPh>
    <rPh sb="98" eb="100">
      <t>キュウスイ</t>
    </rPh>
    <rPh sb="100" eb="102">
      <t>シュウエキ</t>
    </rPh>
    <rPh sb="103" eb="104">
      <t>マカナ</t>
    </rPh>
    <rPh sb="109" eb="111">
      <t>ジョウキョウ</t>
    </rPh>
    <rPh sb="112" eb="113">
      <t>ツヅ</t>
    </rPh>
    <rPh sb="123" eb="125">
      <t>キュウスイ</t>
    </rPh>
    <rPh sb="125" eb="127">
      <t>ゲンカ</t>
    </rPh>
    <rPh sb="128" eb="130">
      <t>ルイジ</t>
    </rPh>
    <rPh sb="130" eb="132">
      <t>ダンタイ</t>
    </rPh>
    <rPh sb="132" eb="134">
      <t>ヘイキン</t>
    </rPh>
    <rPh sb="135" eb="137">
      <t>ゼンコク</t>
    </rPh>
    <rPh sb="137" eb="139">
      <t>ヘイキン</t>
    </rPh>
    <rPh sb="140" eb="142">
      <t>ヒカク</t>
    </rPh>
    <rPh sb="144" eb="145">
      <t>ヒク</t>
    </rPh>
    <rPh sb="149" eb="151">
      <t>リョウキン</t>
    </rPh>
    <rPh sb="151" eb="153">
      <t>セッテイ</t>
    </rPh>
    <rPh sb="155" eb="157">
      <t>ミナオ</t>
    </rPh>
    <rPh sb="161" eb="163">
      <t>ヒツヨウ</t>
    </rPh>
    <rPh sb="169" eb="170">
      <t>ユウ</t>
    </rPh>
    <rPh sb="170" eb="172">
      <t>シュウリツ</t>
    </rPh>
    <rPh sb="173" eb="175">
      <t>サクネン</t>
    </rPh>
    <rPh sb="175" eb="177">
      <t>ドウヨウ</t>
    </rPh>
    <rPh sb="177" eb="179">
      <t>ゲンショウ</t>
    </rPh>
    <rPh sb="179" eb="181">
      <t>ケイコウ</t>
    </rPh>
    <rPh sb="187" eb="189">
      <t>シセツ</t>
    </rPh>
    <rPh sb="190" eb="192">
      <t>カドウ</t>
    </rPh>
    <rPh sb="193" eb="195">
      <t>シュウエキ</t>
    </rPh>
    <rPh sb="196" eb="197">
      <t>ムス</t>
    </rPh>
    <rPh sb="203" eb="205">
      <t>ロウスイ</t>
    </rPh>
    <rPh sb="205" eb="206">
      <t>トウ</t>
    </rPh>
    <rPh sb="207" eb="209">
      <t>ゲンイン</t>
    </rPh>
    <rPh sb="210" eb="212">
      <t>トクテイ</t>
    </rPh>
    <rPh sb="213" eb="215">
      <t>タイサク</t>
    </rPh>
    <rPh sb="216" eb="217">
      <t>コウ</t>
    </rPh>
    <rPh sb="221" eb="22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</si>
</sst>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1.25</c:v>
                </c:pt>
                <c:pt idx="1">
                  <c:v>1.07</c:v>
                </c:pt>
                <c:pt idx="2">
                  <c:v>0.79</c:v>
                </c:pt>
                <c:pt idx="3">
                  <c:v>0.57999999999999996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F-4FFA-8699-1A40E8BC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46496"/>
        <c:axId val="9634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0.67</c:v>
                </c:pt>
                <c:pt idx="2">
                  <c:v>0.66</c:v>
                </c:pt>
                <c:pt idx="3">
                  <c:v>0.99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F-4FFA-8699-1A40E8BC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496"/>
        <c:axId val="96348416"/>
      </c:lineChart>
      <c:dateAx>
        <c:axId val="9634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48416"/>
        <c:crosses val="autoZero"/>
        <c:auto val="1"/>
        <c:lblOffset val="100"/>
        <c:baseTimeUnit val="years"/>
      </c:dateAx>
      <c:valAx>
        <c:axId val="9634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4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46.24</c:v>
                </c:pt>
                <c:pt idx="1">
                  <c:v>48.83</c:v>
                </c:pt>
                <c:pt idx="2">
                  <c:v>50.18</c:v>
                </c:pt>
                <c:pt idx="3">
                  <c:v>51.82</c:v>
                </c:pt>
                <c:pt idx="4">
                  <c:v>45.16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5-47BE-8F99-5DB9CBDF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90208"/>
        <c:axId val="9939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55.64</c:v>
                </c:pt>
                <c:pt idx="2">
                  <c:v>55.13</c:v>
                </c:pt>
                <c:pt idx="3">
                  <c:v>54.77</c:v>
                </c:pt>
                <c:pt idx="4">
                  <c:v>54.92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5-47BE-8F99-5DB9CBDF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90208"/>
        <c:axId val="99392128"/>
      </c:lineChart>
      <c:dateAx>
        <c:axId val="9939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92128"/>
        <c:crosses val="autoZero"/>
        <c:auto val="1"/>
        <c:lblOffset val="100"/>
        <c:baseTimeUnit val="years"/>
      </c:dateAx>
      <c:valAx>
        <c:axId val="9939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9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73.540000000000006</c:v>
                </c:pt>
                <c:pt idx="2">
                  <c:v>70.319999999999993</c:v>
                </c:pt>
                <c:pt idx="3">
                  <c:v>67.58</c:v>
                </c:pt>
                <c:pt idx="4">
                  <c:v>68.23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E-487F-9410-D3368C6F1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27936"/>
        <c:axId val="10152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83.18</c:v>
                </c:pt>
                <c:pt idx="1">
                  <c:v>83.09</c:v>
                </c:pt>
                <c:pt idx="2">
                  <c:v>83</c:v>
                </c:pt>
                <c:pt idx="3">
                  <c:v>82.89</c:v>
                </c:pt>
                <c:pt idx="4">
                  <c:v>82.66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E-487F-9410-D3368C6F1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27936"/>
        <c:axId val="101529856"/>
      </c:lineChart>
      <c:dateAx>
        <c:axId val="10152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29856"/>
        <c:crosses val="autoZero"/>
        <c:auto val="1"/>
        <c:lblOffset val="100"/>
        <c:baseTimeUnit val="years"/>
      </c:dateAx>
      <c:valAx>
        <c:axId val="10152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2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100.68</c:v>
                </c:pt>
                <c:pt idx="1">
                  <c:v>100.08</c:v>
                </c:pt>
                <c:pt idx="2">
                  <c:v>104.19</c:v>
                </c:pt>
                <c:pt idx="3">
                  <c:v>97.76</c:v>
                </c:pt>
                <c:pt idx="4">
                  <c:v>100.28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A-4E90-A860-BC4E6469E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70688"/>
        <c:axId val="9637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106.55</c:v>
                </c:pt>
                <c:pt idx="2">
                  <c:v>110.01</c:v>
                </c:pt>
                <c:pt idx="3">
                  <c:v>111.21</c:v>
                </c:pt>
                <c:pt idx="4">
                  <c:v>111.71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A-4E90-A860-BC4E6469E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0688"/>
        <c:axId val="96372608"/>
      </c:lineChart>
      <c:dateAx>
        <c:axId val="963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72608"/>
        <c:crosses val="autoZero"/>
        <c:auto val="1"/>
        <c:lblOffset val="100"/>
        <c:baseTimeUnit val="years"/>
      </c:date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44.03</c:v>
                </c:pt>
                <c:pt idx="1">
                  <c:v>44.47</c:v>
                </c:pt>
                <c:pt idx="2">
                  <c:v>45.76</c:v>
                </c:pt>
                <c:pt idx="3">
                  <c:v>46.86</c:v>
                </c:pt>
                <c:pt idx="4">
                  <c:v>47.41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0-455F-8E1F-55850556C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98720"/>
        <c:axId val="9640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38.07</c:v>
                </c:pt>
                <c:pt idx="1">
                  <c:v>39.06</c:v>
                </c:pt>
                <c:pt idx="2">
                  <c:v>46.66</c:v>
                </c:pt>
                <c:pt idx="3">
                  <c:v>47.46</c:v>
                </c:pt>
                <c:pt idx="4">
                  <c:v>48.49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0-455F-8E1F-55850556C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8720"/>
        <c:axId val="96400896"/>
      </c:lineChart>
      <c:dateAx>
        <c:axId val="9639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00896"/>
        <c:crosses val="autoZero"/>
        <c:auto val="1"/>
        <c:lblOffset val="100"/>
        <c:baseTimeUnit val="years"/>
      </c:dateAx>
      <c:valAx>
        <c:axId val="9640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9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34.99</c:v>
                </c:pt>
                <c:pt idx="1">
                  <c:v>38.75</c:v>
                </c:pt>
                <c:pt idx="2">
                  <c:v>43.12</c:v>
                </c:pt>
                <c:pt idx="3">
                  <c:v>43.74</c:v>
                </c:pt>
                <c:pt idx="4">
                  <c:v>42.83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C-4446-92C2-AB1ABCB52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8640"/>
        <c:axId val="9703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7.73</c:v>
                </c:pt>
                <c:pt idx="1">
                  <c:v>8.8699999999999992</c:v>
                </c:pt>
                <c:pt idx="2">
                  <c:v>9.85</c:v>
                </c:pt>
                <c:pt idx="3">
                  <c:v>9.7100000000000009</c:v>
                </c:pt>
                <c:pt idx="4">
                  <c:v>12.79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C-4446-92C2-AB1ABCB52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08640"/>
        <c:axId val="97031296"/>
      </c:lineChart>
      <c:dateAx>
        <c:axId val="9700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31296"/>
        <c:crosses val="autoZero"/>
        <c:auto val="1"/>
        <c:lblOffset val="100"/>
        <c:baseTimeUnit val="years"/>
      </c:dateAx>
      <c:valAx>
        <c:axId val="9703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0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A-49E7-906A-110F525B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2640"/>
        <c:axId val="9811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9.34</c:v>
                </c:pt>
                <c:pt idx="1">
                  <c:v>9.56</c:v>
                </c:pt>
                <c:pt idx="2">
                  <c:v>2.8</c:v>
                </c:pt>
                <c:pt idx="3">
                  <c:v>1.93</c:v>
                </c:pt>
                <c:pt idx="4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A-49E7-906A-110F525B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2640"/>
        <c:axId val="98114560"/>
      </c:lineChart>
      <c:dateAx>
        <c:axId val="9811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14560"/>
        <c:crosses val="autoZero"/>
        <c:auto val="1"/>
        <c:lblOffset val="100"/>
        <c:baseTimeUnit val="years"/>
      </c:dateAx>
      <c:valAx>
        <c:axId val="98114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1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29913.53</c:v>
                </c:pt>
                <c:pt idx="1">
                  <c:v>41715.51</c:v>
                </c:pt>
                <c:pt idx="2">
                  <c:v>527.98</c:v>
                </c:pt>
                <c:pt idx="3">
                  <c:v>477.11</c:v>
                </c:pt>
                <c:pt idx="4">
                  <c:v>225.27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D-4488-9548-713C7AAEF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0560"/>
        <c:axId val="9813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915.5</c:v>
                </c:pt>
                <c:pt idx="1">
                  <c:v>963.24</c:v>
                </c:pt>
                <c:pt idx="2">
                  <c:v>381.53</c:v>
                </c:pt>
                <c:pt idx="3">
                  <c:v>391.54</c:v>
                </c:pt>
                <c:pt idx="4">
                  <c:v>384.34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D-4488-9548-713C7AAEF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0560"/>
        <c:axId val="98136832"/>
      </c:lineChart>
      <c:dateAx>
        <c:axId val="9813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36832"/>
        <c:crosses val="autoZero"/>
        <c:auto val="1"/>
        <c:lblOffset val="100"/>
        <c:baseTimeUnit val="years"/>
      </c:dateAx>
      <c:valAx>
        <c:axId val="98136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3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511.49</c:v>
                </c:pt>
                <c:pt idx="1">
                  <c:v>548.5</c:v>
                </c:pt>
                <c:pt idx="2">
                  <c:v>530.52</c:v>
                </c:pt>
                <c:pt idx="3">
                  <c:v>519.82000000000005</c:v>
                </c:pt>
                <c:pt idx="4">
                  <c:v>543.78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C-40F1-A98C-781A0EFAB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44864"/>
        <c:axId val="9825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404.78</c:v>
                </c:pt>
                <c:pt idx="1">
                  <c:v>400.38</c:v>
                </c:pt>
                <c:pt idx="2">
                  <c:v>393.27</c:v>
                </c:pt>
                <c:pt idx="3">
                  <c:v>386.97</c:v>
                </c:pt>
                <c:pt idx="4">
                  <c:v>380.58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C-40F1-A98C-781A0EFAB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4864"/>
        <c:axId val="98255232"/>
      </c:lineChart>
      <c:dateAx>
        <c:axId val="9824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55232"/>
        <c:crosses val="autoZero"/>
        <c:auto val="1"/>
        <c:lblOffset val="100"/>
        <c:baseTimeUnit val="years"/>
      </c:dateAx>
      <c:valAx>
        <c:axId val="98255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4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94.93</c:v>
                </c:pt>
                <c:pt idx="1">
                  <c:v>93.43</c:v>
                </c:pt>
                <c:pt idx="2">
                  <c:v>95.12</c:v>
                </c:pt>
                <c:pt idx="3">
                  <c:v>92.36</c:v>
                </c:pt>
                <c:pt idx="4">
                  <c:v>94.76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F-44AE-AB85-3FCECC5EC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73152"/>
        <c:axId val="9828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98.07</c:v>
                </c:pt>
                <c:pt idx="1">
                  <c:v>96.56</c:v>
                </c:pt>
                <c:pt idx="2">
                  <c:v>100.47</c:v>
                </c:pt>
                <c:pt idx="3">
                  <c:v>101.72</c:v>
                </c:pt>
                <c:pt idx="4">
                  <c:v>102.38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F-44AE-AB85-3FCECC5EC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3152"/>
        <c:axId val="98283520"/>
      </c:lineChart>
      <c:dateAx>
        <c:axId val="9827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83520"/>
        <c:crosses val="autoZero"/>
        <c:auto val="1"/>
        <c:lblOffset val="100"/>
        <c:baseTimeUnit val="years"/>
      </c:dateAx>
      <c:valAx>
        <c:axId val="9828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7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102.45</c:v>
                </c:pt>
                <c:pt idx="1">
                  <c:v>102.87</c:v>
                </c:pt>
                <c:pt idx="2">
                  <c:v>101.75</c:v>
                </c:pt>
                <c:pt idx="3">
                  <c:v>102.45</c:v>
                </c:pt>
                <c:pt idx="4">
                  <c:v>100.58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E-4CE8-922E-5FAC4C3D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3728"/>
        <c:axId val="9935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172.26</c:v>
                </c:pt>
                <c:pt idx="1">
                  <c:v>177.14</c:v>
                </c:pt>
                <c:pt idx="2">
                  <c:v>169.82</c:v>
                </c:pt>
                <c:pt idx="3">
                  <c:v>168.2</c:v>
                </c:pt>
                <c:pt idx="4">
                  <c:v>168.67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E-4CE8-922E-5FAC4C3D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3728"/>
        <c:axId val="99355648"/>
      </c:lineChart>
      <c:dateAx>
        <c:axId val="9935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55648"/>
        <c:crosses val="autoZero"/>
        <c:auto val="1"/>
        <c:lblOffset val="100"/>
        <c:baseTimeUnit val="years"/>
      </c:dateAx>
      <c:valAx>
        <c:axId val="9935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5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W16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長野県　下諏訪町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A6</v>
      </c>
      <c r="X8" s="83"/>
      <c r="Y8" s="83"/>
      <c r="Z8" s="83"/>
      <c r="AA8" s="83"/>
      <c r="AB8" s="83"/>
      <c r="AC8" s="83"/>
      <c r="AD8" s="84" t="s">
        <v>117</v>
      </c>
      <c r="AE8" s="84"/>
      <c r="AF8" s="84"/>
      <c r="AG8" s="84"/>
      <c r="AH8" s="84"/>
      <c r="AI8" s="84"/>
      <c r="AJ8" s="84"/>
      <c r="AK8" s="5"/>
      <c r="AL8" s="71">
        <f>データ!$R$6</f>
        <v>20744</v>
      </c>
      <c r="AM8" s="71"/>
      <c r="AN8" s="71"/>
      <c r="AO8" s="71"/>
      <c r="AP8" s="71"/>
      <c r="AQ8" s="71"/>
      <c r="AR8" s="71"/>
      <c r="AS8" s="71"/>
      <c r="AT8" s="67">
        <f>データ!$S$6</f>
        <v>66.87</v>
      </c>
      <c r="AU8" s="68"/>
      <c r="AV8" s="68"/>
      <c r="AW8" s="68"/>
      <c r="AX8" s="68"/>
      <c r="AY8" s="68"/>
      <c r="AZ8" s="68"/>
      <c r="BA8" s="68"/>
      <c r="BB8" s="70">
        <f>データ!$T$6</f>
        <v>310.20999999999998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59.28</v>
      </c>
      <c r="J10" s="68"/>
      <c r="K10" s="68"/>
      <c r="L10" s="68"/>
      <c r="M10" s="68"/>
      <c r="N10" s="68"/>
      <c r="O10" s="69"/>
      <c r="P10" s="70">
        <f>データ!$P$6</f>
        <v>99.94</v>
      </c>
      <c r="Q10" s="70"/>
      <c r="R10" s="70"/>
      <c r="S10" s="70"/>
      <c r="T10" s="70"/>
      <c r="U10" s="70"/>
      <c r="V10" s="70"/>
      <c r="W10" s="71">
        <f>データ!$Q$6</f>
        <v>1582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20636</v>
      </c>
      <c r="AM10" s="71"/>
      <c r="AN10" s="71"/>
      <c r="AO10" s="71"/>
      <c r="AP10" s="71"/>
      <c r="AQ10" s="71"/>
      <c r="AR10" s="71"/>
      <c r="AS10" s="71"/>
      <c r="AT10" s="67">
        <f>データ!$V$6</f>
        <v>6.36</v>
      </c>
      <c r="AU10" s="68"/>
      <c r="AV10" s="68"/>
      <c r="AW10" s="68"/>
      <c r="AX10" s="68"/>
      <c r="AY10" s="68"/>
      <c r="AZ10" s="68"/>
      <c r="BA10" s="68"/>
      <c r="BB10" s="70">
        <f>データ!$W$6</f>
        <v>3244.65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203611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長野県　下諏訪町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>
        <f t="shared" si="3"/>
        <v>0</v>
      </c>
      <c r="N6" s="35" t="str">
        <f t="shared" si="3"/>
        <v>-</v>
      </c>
      <c r="O6" s="35">
        <f t="shared" si="3"/>
        <v>59.28</v>
      </c>
      <c r="P6" s="35">
        <f t="shared" si="3"/>
        <v>99.94</v>
      </c>
      <c r="Q6" s="35">
        <f t="shared" si="3"/>
        <v>1582</v>
      </c>
      <c r="R6" s="35">
        <f t="shared" si="3"/>
        <v>20744</v>
      </c>
      <c r="S6" s="35">
        <f t="shared" si="3"/>
        <v>66.87</v>
      </c>
      <c r="T6" s="35">
        <f t="shared" si="3"/>
        <v>310.20999999999998</v>
      </c>
      <c r="U6" s="35">
        <f t="shared" si="3"/>
        <v>20636</v>
      </c>
      <c r="V6" s="35">
        <f t="shared" si="3"/>
        <v>6.36</v>
      </c>
      <c r="W6" s="35">
        <f t="shared" si="3"/>
        <v>3244.65</v>
      </c>
      <c r="X6" s="36">
        <f>IF(X7="",NA(),X7)</f>
        <v>100.68</v>
      </c>
      <c r="Y6" s="36">
        <f t="shared" ref="Y6:AG6" si="4">IF(Y7="",NA(),Y7)</f>
        <v>100.08</v>
      </c>
      <c r="Z6" s="36">
        <f t="shared" si="4"/>
        <v>104.19</v>
      </c>
      <c r="AA6" s="36">
        <f t="shared" si="4"/>
        <v>97.76</v>
      </c>
      <c r="AB6" s="36">
        <f t="shared" si="4"/>
        <v>100.28</v>
      </c>
      <c r="AC6" s="36">
        <f t="shared" si="4"/>
        <v>107.57</v>
      </c>
      <c r="AD6" s="36">
        <f t="shared" si="4"/>
        <v>106.55</v>
      </c>
      <c r="AE6" s="36">
        <f t="shared" si="4"/>
        <v>110.01</v>
      </c>
      <c r="AF6" s="36">
        <f t="shared" si="4"/>
        <v>111.21</v>
      </c>
      <c r="AG6" s="36">
        <f t="shared" si="4"/>
        <v>111.71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9.34</v>
      </c>
      <c r="AO6" s="36">
        <f t="shared" si="5"/>
        <v>9.56</v>
      </c>
      <c r="AP6" s="36">
        <f t="shared" si="5"/>
        <v>2.8</v>
      </c>
      <c r="AQ6" s="36">
        <f t="shared" si="5"/>
        <v>1.93</v>
      </c>
      <c r="AR6" s="36">
        <f t="shared" si="5"/>
        <v>1.72</v>
      </c>
      <c r="AS6" s="35" t="str">
        <f>IF(AS7="","",IF(AS7="-","【-】","【"&amp;SUBSTITUTE(TEXT(AS7,"#,##0.00"),"-","△")&amp;"】"))</f>
        <v>【0.79】</v>
      </c>
      <c r="AT6" s="36">
        <f>IF(AT7="",NA(),AT7)</f>
        <v>29913.53</v>
      </c>
      <c r="AU6" s="36">
        <f t="shared" ref="AU6:BC6" si="6">IF(AU7="",NA(),AU7)</f>
        <v>41715.51</v>
      </c>
      <c r="AV6" s="36">
        <f t="shared" si="6"/>
        <v>527.98</v>
      </c>
      <c r="AW6" s="36">
        <f t="shared" si="6"/>
        <v>477.11</v>
      </c>
      <c r="AX6" s="36">
        <f t="shared" si="6"/>
        <v>225.27</v>
      </c>
      <c r="AY6" s="36">
        <f t="shared" si="6"/>
        <v>915.5</v>
      </c>
      <c r="AZ6" s="36">
        <f t="shared" si="6"/>
        <v>963.24</v>
      </c>
      <c r="BA6" s="36">
        <f t="shared" si="6"/>
        <v>381.53</v>
      </c>
      <c r="BB6" s="36">
        <f t="shared" si="6"/>
        <v>391.54</v>
      </c>
      <c r="BC6" s="36">
        <f t="shared" si="6"/>
        <v>384.34</v>
      </c>
      <c r="BD6" s="35" t="str">
        <f>IF(BD7="","",IF(BD7="-","【-】","【"&amp;SUBSTITUTE(TEXT(BD7,"#,##0.00"),"-","△")&amp;"】"))</f>
        <v>【262.87】</v>
      </c>
      <c r="BE6" s="36">
        <f>IF(BE7="",NA(),BE7)</f>
        <v>511.49</v>
      </c>
      <c r="BF6" s="36">
        <f t="shared" ref="BF6:BN6" si="7">IF(BF7="",NA(),BF7)</f>
        <v>548.5</v>
      </c>
      <c r="BG6" s="36">
        <f t="shared" si="7"/>
        <v>530.52</v>
      </c>
      <c r="BH6" s="36">
        <f t="shared" si="7"/>
        <v>519.82000000000005</v>
      </c>
      <c r="BI6" s="36">
        <f t="shared" si="7"/>
        <v>543.78</v>
      </c>
      <c r="BJ6" s="36">
        <f t="shared" si="7"/>
        <v>404.78</v>
      </c>
      <c r="BK6" s="36">
        <f t="shared" si="7"/>
        <v>400.38</v>
      </c>
      <c r="BL6" s="36">
        <f t="shared" si="7"/>
        <v>393.27</v>
      </c>
      <c r="BM6" s="36">
        <f t="shared" si="7"/>
        <v>386.97</v>
      </c>
      <c r="BN6" s="36">
        <f t="shared" si="7"/>
        <v>380.58</v>
      </c>
      <c r="BO6" s="35" t="str">
        <f>IF(BO7="","",IF(BO7="-","【-】","【"&amp;SUBSTITUTE(TEXT(BO7,"#,##0.00"),"-","△")&amp;"】"))</f>
        <v>【270.87】</v>
      </c>
      <c r="BP6" s="36">
        <f>IF(BP7="",NA(),BP7)</f>
        <v>94.93</v>
      </c>
      <c r="BQ6" s="36">
        <f t="shared" ref="BQ6:BY6" si="8">IF(BQ7="",NA(),BQ7)</f>
        <v>93.43</v>
      </c>
      <c r="BR6" s="36">
        <f t="shared" si="8"/>
        <v>95.12</v>
      </c>
      <c r="BS6" s="36">
        <f t="shared" si="8"/>
        <v>92.36</v>
      </c>
      <c r="BT6" s="36">
        <f t="shared" si="8"/>
        <v>94.76</v>
      </c>
      <c r="BU6" s="36">
        <f t="shared" si="8"/>
        <v>98.07</v>
      </c>
      <c r="BV6" s="36">
        <f t="shared" si="8"/>
        <v>96.56</v>
      </c>
      <c r="BW6" s="36">
        <f t="shared" si="8"/>
        <v>100.47</v>
      </c>
      <c r="BX6" s="36">
        <f t="shared" si="8"/>
        <v>101.72</v>
      </c>
      <c r="BY6" s="36">
        <f t="shared" si="8"/>
        <v>102.38</v>
      </c>
      <c r="BZ6" s="35" t="str">
        <f>IF(BZ7="","",IF(BZ7="-","【-】","【"&amp;SUBSTITUTE(TEXT(BZ7,"#,##0.00"),"-","△")&amp;"】"))</f>
        <v>【105.59】</v>
      </c>
      <c r="CA6" s="36">
        <f>IF(CA7="",NA(),CA7)</f>
        <v>102.45</v>
      </c>
      <c r="CB6" s="36">
        <f t="shared" ref="CB6:CJ6" si="9">IF(CB7="",NA(),CB7)</f>
        <v>102.87</v>
      </c>
      <c r="CC6" s="36">
        <f t="shared" si="9"/>
        <v>101.75</v>
      </c>
      <c r="CD6" s="36">
        <f t="shared" si="9"/>
        <v>102.45</v>
      </c>
      <c r="CE6" s="36">
        <f t="shared" si="9"/>
        <v>100.58</v>
      </c>
      <c r="CF6" s="36">
        <f t="shared" si="9"/>
        <v>172.26</v>
      </c>
      <c r="CG6" s="36">
        <f t="shared" si="9"/>
        <v>177.14</v>
      </c>
      <c r="CH6" s="36">
        <f t="shared" si="9"/>
        <v>169.82</v>
      </c>
      <c r="CI6" s="36">
        <f t="shared" si="9"/>
        <v>168.2</v>
      </c>
      <c r="CJ6" s="36">
        <f t="shared" si="9"/>
        <v>168.67</v>
      </c>
      <c r="CK6" s="35" t="str">
        <f>IF(CK7="","",IF(CK7="-","【-】","【"&amp;SUBSTITUTE(TEXT(CK7,"#,##0.00"),"-","△")&amp;"】"))</f>
        <v>【163.27】</v>
      </c>
      <c r="CL6" s="36">
        <f>IF(CL7="",NA(),CL7)</f>
        <v>46.24</v>
      </c>
      <c r="CM6" s="36">
        <f t="shared" ref="CM6:CU6" si="10">IF(CM7="",NA(),CM7)</f>
        <v>48.83</v>
      </c>
      <c r="CN6" s="36">
        <f t="shared" si="10"/>
        <v>50.18</v>
      </c>
      <c r="CO6" s="36">
        <f t="shared" si="10"/>
        <v>51.82</v>
      </c>
      <c r="CP6" s="36">
        <f t="shared" si="10"/>
        <v>45.16</v>
      </c>
      <c r="CQ6" s="36">
        <f t="shared" si="10"/>
        <v>55.68</v>
      </c>
      <c r="CR6" s="36">
        <f t="shared" si="10"/>
        <v>55.64</v>
      </c>
      <c r="CS6" s="36">
        <f t="shared" si="10"/>
        <v>55.13</v>
      </c>
      <c r="CT6" s="36">
        <f t="shared" si="10"/>
        <v>54.77</v>
      </c>
      <c r="CU6" s="36">
        <f t="shared" si="10"/>
        <v>54.92</v>
      </c>
      <c r="CV6" s="35" t="str">
        <f>IF(CV7="","",IF(CV7="-","【-】","【"&amp;SUBSTITUTE(TEXT(CV7,"#,##0.00"),"-","△")&amp;"】"))</f>
        <v>【59.94】</v>
      </c>
      <c r="CW6" s="36">
        <f>IF(CW7="",NA(),CW7)</f>
        <v>78.58</v>
      </c>
      <c r="CX6" s="36">
        <f t="shared" ref="CX6:DF6" si="11">IF(CX7="",NA(),CX7)</f>
        <v>73.540000000000006</v>
      </c>
      <c r="CY6" s="36">
        <f t="shared" si="11"/>
        <v>70.319999999999993</v>
      </c>
      <c r="CZ6" s="36">
        <f t="shared" si="11"/>
        <v>67.58</v>
      </c>
      <c r="DA6" s="36">
        <f t="shared" si="11"/>
        <v>68.23</v>
      </c>
      <c r="DB6" s="36">
        <f t="shared" si="11"/>
        <v>83.18</v>
      </c>
      <c r="DC6" s="36">
        <f t="shared" si="11"/>
        <v>83.09</v>
      </c>
      <c r="DD6" s="36">
        <f t="shared" si="11"/>
        <v>83</v>
      </c>
      <c r="DE6" s="36">
        <f t="shared" si="11"/>
        <v>82.89</v>
      </c>
      <c r="DF6" s="36">
        <f t="shared" si="11"/>
        <v>82.66</v>
      </c>
      <c r="DG6" s="35" t="str">
        <f>IF(DG7="","",IF(DG7="-","【-】","【"&amp;SUBSTITUTE(TEXT(DG7,"#,##0.00"),"-","△")&amp;"】"))</f>
        <v>【90.22】</v>
      </c>
      <c r="DH6" s="36">
        <f>IF(DH7="",NA(),DH7)</f>
        <v>44.03</v>
      </c>
      <c r="DI6" s="36">
        <f t="shared" ref="DI6:DQ6" si="12">IF(DI7="",NA(),DI7)</f>
        <v>44.47</v>
      </c>
      <c r="DJ6" s="36">
        <f t="shared" si="12"/>
        <v>45.76</v>
      </c>
      <c r="DK6" s="36">
        <f t="shared" si="12"/>
        <v>46.86</v>
      </c>
      <c r="DL6" s="36">
        <f t="shared" si="12"/>
        <v>47.41</v>
      </c>
      <c r="DM6" s="36">
        <f t="shared" si="12"/>
        <v>38.07</v>
      </c>
      <c r="DN6" s="36">
        <f t="shared" si="12"/>
        <v>39.06</v>
      </c>
      <c r="DO6" s="36">
        <f t="shared" si="12"/>
        <v>46.66</v>
      </c>
      <c r="DP6" s="36">
        <f t="shared" si="12"/>
        <v>47.46</v>
      </c>
      <c r="DQ6" s="36">
        <f t="shared" si="12"/>
        <v>48.49</v>
      </c>
      <c r="DR6" s="35" t="str">
        <f>IF(DR7="","",IF(DR7="-","【-】","【"&amp;SUBSTITUTE(TEXT(DR7,"#,##0.00"),"-","△")&amp;"】"))</f>
        <v>【47.91】</v>
      </c>
      <c r="DS6" s="36">
        <f>IF(DS7="",NA(),DS7)</f>
        <v>34.99</v>
      </c>
      <c r="DT6" s="36">
        <f t="shared" ref="DT6:EB6" si="13">IF(DT7="",NA(),DT7)</f>
        <v>38.75</v>
      </c>
      <c r="DU6" s="36">
        <f t="shared" si="13"/>
        <v>43.12</v>
      </c>
      <c r="DV6" s="36">
        <f t="shared" si="13"/>
        <v>43.74</v>
      </c>
      <c r="DW6" s="36">
        <f t="shared" si="13"/>
        <v>42.83</v>
      </c>
      <c r="DX6" s="36">
        <f t="shared" si="13"/>
        <v>7.73</v>
      </c>
      <c r="DY6" s="36">
        <f t="shared" si="13"/>
        <v>8.8699999999999992</v>
      </c>
      <c r="DZ6" s="36">
        <f t="shared" si="13"/>
        <v>9.85</v>
      </c>
      <c r="EA6" s="36">
        <f t="shared" si="13"/>
        <v>9.7100000000000009</v>
      </c>
      <c r="EB6" s="36">
        <f t="shared" si="13"/>
        <v>12.79</v>
      </c>
      <c r="EC6" s="35" t="str">
        <f>IF(EC7="","",IF(EC7="-","【-】","【"&amp;SUBSTITUTE(TEXT(EC7,"#,##0.00"),"-","△")&amp;"】"))</f>
        <v>【15.00】</v>
      </c>
      <c r="ED6" s="36">
        <f>IF(ED7="",NA(),ED7)</f>
        <v>1.25</v>
      </c>
      <c r="EE6" s="36">
        <f t="shared" ref="EE6:EM6" si="14">IF(EE7="",NA(),EE7)</f>
        <v>1.07</v>
      </c>
      <c r="EF6" s="36">
        <f t="shared" si="14"/>
        <v>0.79</v>
      </c>
      <c r="EG6" s="36">
        <f t="shared" si="14"/>
        <v>0.57999999999999996</v>
      </c>
      <c r="EH6" s="36">
        <f t="shared" si="14"/>
        <v>0.63</v>
      </c>
      <c r="EI6" s="36">
        <f t="shared" si="14"/>
        <v>0.67</v>
      </c>
      <c r="EJ6" s="36">
        <f t="shared" si="14"/>
        <v>0.67</v>
      </c>
      <c r="EK6" s="36">
        <f t="shared" si="14"/>
        <v>0.66</v>
      </c>
      <c r="EL6" s="36">
        <f t="shared" si="14"/>
        <v>0.99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203611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59.28</v>
      </c>
      <c r="P7" s="39">
        <v>99.94</v>
      </c>
      <c r="Q7" s="39">
        <v>1582</v>
      </c>
      <c r="R7" s="39">
        <v>20744</v>
      </c>
      <c r="S7" s="39">
        <v>66.87</v>
      </c>
      <c r="T7" s="39">
        <v>310.20999999999998</v>
      </c>
      <c r="U7" s="39">
        <v>20636</v>
      </c>
      <c r="V7" s="39">
        <v>6.36</v>
      </c>
      <c r="W7" s="39">
        <v>3244.65</v>
      </c>
      <c r="X7" s="39">
        <v>100.68</v>
      </c>
      <c r="Y7" s="39">
        <v>100.08</v>
      </c>
      <c r="Z7" s="39">
        <v>104.19</v>
      </c>
      <c r="AA7" s="39">
        <v>97.76</v>
      </c>
      <c r="AB7" s="39">
        <v>100.28</v>
      </c>
      <c r="AC7" s="39">
        <v>107.57</v>
      </c>
      <c r="AD7" s="39">
        <v>106.55</v>
      </c>
      <c r="AE7" s="39">
        <v>110.01</v>
      </c>
      <c r="AF7" s="39">
        <v>111.21</v>
      </c>
      <c r="AG7" s="39">
        <v>111.71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9.34</v>
      </c>
      <c r="AO7" s="39">
        <v>9.56</v>
      </c>
      <c r="AP7" s="39">
        <v>2.8</v>
      </c>
      <c r="AQ7" s="39">
        <v>1.93</v>
      </c>
      <c r="AR7" s="39">
        <v>1.72</v>
      </c>
      <c r="AS7" s="39">
        <v>0.79</v>
      </c>
      <c r="AT7" s="39">
        <v>29913.53</v>
      </c>
      <c r="AU7" s="39">
        <v>41715.51</v>
      </c>
      <c r="AV7" s="39">
        <v>527.98</v>
      </c>
      <c r="AW7" s="39">
        <v>477.11</v>
      </c>
      <c r="AX7" s="39">
        <v>225.27</v>
      </c>
      <c r="AY7" s="39">
        <v>915.5</v>
      </c>
      <c r="AZ7" s="39">
        <v>963.24</v>
      </c>
      <c r="BA7" s="39">
        <v>381.53</v>
      </c>
      <c r="BB7" s="39">
        <v>391.54</v>
      </c>
      <c r="BC7" s="39">
        <v>384.34</v>
      </c>
      <c r="BD7" s="39">
        <v>262.87</v>
      </c>
      <c r="BE7" s="39">
        <v>511.49</v>
      </c>
      <c r="BF7" s="39">
        <v>548.5</v>
      </c>
      <c r="BG7" s="39">
        <v>530.52</v>
      </c>
      <c r="BH7" s="39">
        <v>519.82000000000005</v>
      </c>
      <c r="BI7" s="39">
        <v>543.78</v>
      </c>
      <c r="BJ7" s="39">
        <v>404.78</v>
      </c>
      <c r="BK7" s="39">
        <v>400.38</v>
      </c>
      <c r="BL7" s="39">
        <v>393.27</v>
      </c>
      <c r="BM7" s="39">
        <v>386.97</v>
      </c>
      <c r="BN7" s="39">
        <v>380.58</v>
      </c>
      <c r="BO7" s="39">
        <v>270.87</v>
      </c>
      <c r="BP7" s="39">
        <v>94.93</v>
      </c>
      <c r="BQ7" s="39">
        <v>93.43</v>
      </c>
      <c r="BR7" s="39">
        <v>95.12</v>
      </c>
      <c r="BS7" s="39">
        <v>92.36</v>
      </c>
      <c r="BT7" s="39">
        <v>94.76</v>
      </c>
      <c r="BU7" s="39">
        <v>98.07</v>
      </c>
      <c r="BV7" s="39">
        <v>96.56</v>
      </c>
      <c r="BW7" s="39">
        <v>100.47</v>
      </c>
      <c r="BX7" s="39">
        <v>101.72</v>
      </c>
      <c r="BY7" s="39">
        <v>102.38</v>
      </c>
      <c r="BZ7" s="39">
        <v>105.59</v>
      </c>
      <c r="CA7" s="39">
        <v>102.45</v>
      </c>
      <c r="CB7" s="39">
        <v>102.87</v>
      </c>
      <c r="CC7" s="39">
        <v>101.75</v>
      </c>
      <c r="CD7" s="39">
        <v>102.45</v>
      </c>
      <c r="CE7" s="39">
        <v>100.58</v>
      </c>
      <c r="CF7" s="39">
        <v>172.26</v>
      </c>
      <c r="CG7" s="39">
        <v>177.14</v>
      </c>
      <c r="CH7" s="39">
        <v>169.82</v>
      </c>
      <c r="CI7" s="39">
        <v>168.2</v>
      </c>
      <c r="CJ7" s="39">
        <v>168.67</v>
      </c>
      <c r="CK7" s="39">
        <v>163.27000000000001</v>
      </c>
      <c r="CL7" s="39">
        <v>46.24</v>
      </c>
      <c r="CM7" s="39">
        <v>48.83</v>
      </c>
      <c r="CN7" s="39">
        <v>50.18</v>
      </c>
      <c r="CO7" s="39">
        <v>51.82</v>
      </c>
      <c r="CP7" s="39">
        <v>45.16</v>
      </c>
      <c r="CQ7" s="39">
        <v>55.68</v>
      </c>
      <c r="CR7" s="39">
        <v>55.64</v>
      </c>
      <c r="CS7" s="39">
        <v>55.13</v>
      </c>
      <c r="CT7" s="39">
        <v>54.77</v>
      </c>
      <c r="CU7" s="39">
        <v>54.92</v>
      </c>
      <c r="CV7" s="39">
        <v>59.94</v>
      </c>
      <c r="CW7" s="39">
        <v>78.58</v>
      </c>
      <c r="CX7" s="39">
        <v>73.540000000000006</v>
      </c>
      <c r="CY7" s="39">
        <v>70.319999999999993</v>
      </c>
      <c r="CZ7" s="39">
        <v>67.58</v>
      </c>
      <c r="DA7" s="39">
        <v>68.23</v>
      </c>
      <c r="DB7" s="39">
        <v>83.18</v>
      </c>
      <c r="DC7" s="39">
        <v>83.09</v>
      </c>
      <c r="DD7" s="39">
        <v>83</v>
      </c>
      <c r="DE7" s="39">
        <v>82.89</v>
      </c>
      <c r="DF7" s="39">
        <v>82.66</v>
      </c>
      <c r="DG7" s="39">
        <v>90.22</v>
      </c>
      <c r="DH7" s="39">
        <v>44.03</v>
      </c>
      <c r="DI7" s="39">
        <v>44.47</v>
      </c>
      <c r="DJ7" s="39">
        <v>45.76</v>
      </c>
      <c r="DK7" s="39">
        <v>46.86</v>
      </c>
      <c r="DL7" s="39">
        <v>47.41</v>
      </c>
      <c r="DM7" s="39">
        <v>38.07</v>
      </c>
      <c r="DN7" s="39">
        <v>39.06</v>
      </c>
      <c r="DO7" s="39">
        <v>46.66</v>
      </c>
      <c r="DP7" s="39">
        <v>47.46</v>
      </c>
      <c r="DQ7" s="39">
        <v>48.49</v>
      </c>
      <c r="DR7" s="39">
        <v>47.91</v>
      </c>
      <c r="DS7" s="39">
        <v>34.99</v>
      </c>
      <c r="DT7" s="39">
        <v>38.75</v>
      </c>
      <c r="DU7" s="39">
        <v>43.12</v>
      </c>
      <c r="DV7" s="39">
        <v>43.74</v>
      </c>
      <c r="DW7" s="39">
        <v>42.83</v>
      </c>
      <c r="DX7" s="39">
        <v>7.73</v>
      </c>
      <c r="DY7" s="39">
        <v>8.8699999999999992</v>
      </c>
      <c r="DZ7" s="39">
        <v>9.85</v>
      </c>
      <c r="EA7" s="39">
        <v>9.7100000000000009</v>
      </c>
      <c r="EB7" s="39">
        <v>12.79</v>
      </c>
      <c r="EC7" s="39">
        <v>15</v>
      </c>
      <c r="ED7" s="39">
        <v>1.25</v>
      </c>
      <c r="EE7" s="39">
        <v>1.07</v>
      </c>
      <c r="EF7" s="39">
        <v>0.79</v>
      </c>
      <c r="EG7" s="39">
        <v>0.57999999999999996</v>
      </c>
      <c r="EH7" s="39">
        <v>0.63</v>
      </c>
      <c r="EI7" s="39">
        <v>0.67</v>
      </c>
      <c r="EJ7" s="39">
        <v>0.67</v>
      </c>
      <c r="EK7" s="39">
        <v>0.66</v>
      </c>
      <c r="EL7" s="39">
        <v>0.99</v>
      </c>
      <c r="EM7" s="39">
        <v>0.71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2018-02-02T09:05:58Z</cp:lastPrinted>
  <dcterms:created xsi:type="dcterms:W3CDTF">2017-12-25T01:28:25Z</dcterms:created>
  <dcterms:modified xsi:type="dcterms:W3CDTF">2018-02-22T01:31:00Z</dcterms:modified>
</cp:coreProperties>
</file>