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66中川村\"/>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<sst xmlns="http://schemas.openxmlformats.org/spreadsheetml/2006/main" count="232" uniqueCount="120">
  <si>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</si>
  <si>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</si>
  <si>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</si>
  <si>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</si>
  <si>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</si>
  <si>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</si>
  <si>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</si>
  <si>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</si>
  <si>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</si>
  <si>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</si>
  <si>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</si>
  <si>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</si>
  <si>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</si>
  <si>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</si>
  <si>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</si>
  <si>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</si>
  <si>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</si>
  <si>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</si>
  <si>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</si>
  <si>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</si>
  <si>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</si>
  <si>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</si>
  <si>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</si>
  <si>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</si>
  <si>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</si>
  <si>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</si>
  <si>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</si>
  <si>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</si>
  <si>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</si>
  <si>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</si>
  <si>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</si>
  <si>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</si>
  <si>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</si>
  <si>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</si>
  <si>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</si>
  <si>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</si>
  <si>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</si>
  <si>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</si>
  <si>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</si>
  <si>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</si>
  <si>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</si>
  <si>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</si>
  <si>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</si>
  <si>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</si>
  <si>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</si>
  <si>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</si>
  <si>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</si>
  <si>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</si>
  <si>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</si>
  <si>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</si>
  <si>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</si>
  <si>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</si>
  <si>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</si>
  <si>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</si>
  <si>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</si>
  <si>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</si>
  <si>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</si>
  <si>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</si>
  <si>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</si>
  <si>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</si>
  <si>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</si>
  <si>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</si>
  <si>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</si>
  <si>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</si>
  <si>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</si>
  <si>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</si>
  <si>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</si>
  <si>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</si>
  <si>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</si>
  <si>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</si>
  <si>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</si>
  <si>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</si>
  <si>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</si>
  <si>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</si>
  <si>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</si>
  <si>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</si>
  <si>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</si>
  <si>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</si>
  <si>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</si>
  <si>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</si>
  <si>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</si>
  <si>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</si>
  <si>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</si>
  <si>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</si>
  <si>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</si>
  <si>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</si>
  <si>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</si>
  <si>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</si>
  <si>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</si>
  <si>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</si>
  <si>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</si>
  <si>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</si>
  <si>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</si>
  <si>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</si>
  <si>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</si>
  <si>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</si>
  <si>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</si>
  <si>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</si>
  <si>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</si>
  <si>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</si>
  <si>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</si>
  <si>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</si>
  <si>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</si>
  <si>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</si>
  <si>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</si>
  <si>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中川村</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</si>
  <si>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</si>
  <si>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</si>
  <si>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</si>
  <si>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</si>
  <si>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</si>
  <si>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</si>
  <si>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</si>
  <si>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</si>
  <si>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</si>
  <si>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</si>
  <si>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では複数年通してわずかに黒字となっている。「②累積欠損金比率」では欠損金を生じておらず、「③流動比率」「④企業債残高対給水収益比率」「⑤料金回収率」指標についても他団体に比較し、良好となっている。「⑥給水原価」「⑦施設利用率」も同様に他団体より良好であり、現時点では健全性は保たれている。「⑧有収率」は昨年よりは若干改善されたが類似団体平均よりまだ低く改善の必要がある。</t>
    <rPh sb="2" eb="4">
      <t>ケイジョウ</t>
    </rPh>
    <rPh sb="4" eb="6">
      <t>シュウシ</t>
    </rPh>
    <rPh sb="6" eb="8">
      <t>ヒリツ</t>
    </rPh>
    <rPh sb="11" eb="13">
      <t>フクスウ</t>
    </rPh>
    <rPh sb="13" eb="14">
      <t>ネン</t>
    </rPh>
    <rPh sb="14" eb="15">
      <t>トオ</t>
    </rPh>
    <rPh sb="21" eb="23">
      <t>クロジ</t>
    </rPh>
    <rPh sb="32" eb="34">
      <t>ルイセキ</t>
    </rPh>
    <rPh sb="34" eb="36">
      <t>ケッソン</t>
    </rPh>
    <rPh sb="36" eb="37">
      <t>キン</t>
    </rPh>
    <rPh sb="37" eb="39">
      <t>ヒリツ</t>
    </rPh>
    <rPh sb="42" eb="45">
      <t>ケッソンキン</t>
    </rPh>
    <rPh sb="46" eb="47">
      <t>ショウ</t>
    </rPh>
    <rPh sb="55" eb="57">
      <t>リュウドウ</t>
    </rPh>
    <rPh sb="57" eb="59">
      <t>ヒリツ</t>
    </rPh>
    <rPh sb="62" eb="64">
      <t>キギョウ</t>
    </rPh>
    <rPh sb="64" eb="65">
      <t>サイ</t>
    </rPh>
    <rPh sb="65" eb="67">
      <t>ザンダカ</t>
    </rPh>
    <rPh sb="67" eb="68">
      <t>タイ</t>
    </rPh>
    <rPh sb="68" eb="70">
      <t>キュウスイ</t>
    </rPh>
    <rPh sb="70" eb="72">
      <t>シュウエキ</t>
    </rPh>
    <rPh sb="72" eb="74">
      <t>ヒリツ</t>
    </rPh>
    <rPh sb="77" eb="79">
      <t>リョウキン</t>
    </rPh>
    <rPh sb="79" eb="81">
      <t>カイシュウ</t>
    </rPh>
    <rPh sb="81" eb="82">
      <t>リツ</t>
    </rPh>
    <rPh sb="83" eb="85">
      <t>シヒョウ</t>
    </rPh>
    <rPh sb="90" eb="91">
      <t>タ</t>
    </rPh>
    <rPh sb="91" eb="93">
      <t>ダンタイ</t>
    </rPh>
    <rPh sb="94" eb="96">
      <t>ヒカク</t>
    </rPh>
    <rPh sb="98" eb="100">
      <t>リョウコウ</t>
    </rPh>
    <rPh sb="109" eb="111">
      <t>キュウスイ</t>
    </rPh>
    <rPh sb="111" eb="113">
      <t>ゲンカ</t>
    </rPh>
    <rPh sb="116" eb="118">
      <t>シセツ</t>
    </rPh>
    <rPh sb="118" eb="121">
      <t>リヨウリツ</t>
    </rPh>
    <rPh sb="123" eb="125">
      <t>ドウヨウ</t>
    </rPh>
    <rPh sb="126" eb="127">
      <t>タ</t>
    </rPh>
    <rPh sb="127" eb="129">
      <t>ダンタイ</t>
    </rPh>
    <rPh sb="131" eb="133">
      <t>リョウコウ</t>
    </rPh>
    <rPh sb="137" eb="140">
      <t>ゲンジテン</t>
    </rPh>
    <rPh sb="155" eb="157">
      <t>ユウシュウ</t>
    </rPh>
    <rPh sb="157" eb="158">
      <t>リツ</t>
    </rPh>
    <rPh sb="160" eb="162">
      <t>サクネン</t>
    </rPh>
    <rPh sb="165" eb="167">
      <t>ジャッカン</t>
    </rPh>
    <rPh sb="167" eb="169">
      <t>カイゼン</t>
    </rPh>
    <rPh sb="173" eb="175">
      <t>ルイジ</t>
    </rPh>
    <rPh sb="175" eb="177">
      <t>ダンタイ</t>
    </rPh>
    <rPh sb="177" eb="179">
      <t>ヘイキン</t>
    </rPh>
    <rPh sb="183" eb="184">
      <t>ヒク</t>
    </rPh>
    <phoneticPr fontId="7"/>
  </si>
  <si>
    <t>「①有形固定資産減価償却率」「②管路経年化率」からは、施設の老朽化について、類似団体よりは進んでいないように見える。ただし、施設を一斉に整備したため、今後一斉に全施設が、耐用年数を超え、指数は悪化することが明らかである。平成28年度から４年間で基幹管路の老朽管更新事業を実施したので、「③管路更新率」は類似団体平均より高いが全国平均より低い。以降は小規模でも、計画的に管路の更新を行ない、更新投資の平準化より図る必要がある。</t>
    <rPh sb="2" eb="4">
      <t>ユウケイ</t>
    </rPh>
    <rPh sb="4" eb="6">
      <t>コテイ</t>
    </rPh>
    <rPh sb="6" eb="8">
      <t>シサン</t>
    </rPh>
    <rPh sb="8" eb="10">
      <t>ゲンカ</t>
    </rPh>
    <rPh sb="10" eb="12">
      <t>ショウキャク</t>
    </rPh>
    <rPh sb="12" eb="13">
      <t>リツ</t>
    </rPh>
    <rPh sb="16" eb="18">
      <t>カンロ</t>
    </rPh>
    <rPh sb="18" eb="21">
      <t>ケイネンカ</t>
    </rPh>
    <rPh sb="21" eb="22">
      <t>リツ</t>
    </rPh>
    <rPh sb="54" eb="55">
      <t>ミ</t>
    </rPh>
    <rPh sb="62" eb="64">
      <t>シセツ</t>
    </rPh>
    <rPh sb="65" eb="67">
      <t>イッセイ</t>
    </rPh>
    <rPh sb="68" eb="70">
      <t>セイビ</t>
    </rPh>
    <rPh sb="77" eb="79">
      <t>イッセイ</t>
    </rPh>
    <rPh sb="80" eb="81">
      <t>スベ</t>
    </rPh>
    <rPh sb="81" eb="83">
      <t>シセツ</t>
    </rPh>
    <rPh sb="93" eb="95">
      <t>シスウ</t>
    </rPh>
    <rPh sb="96" eb="98">
      <t>アッカ</t>
    </rPh>
    <rPh sb="103" eb="104">
      <t>アキ</t>
    </rPh>
    <rPh sb="151" eb="153">
      <t>ルイジ</t>
    </rPh>
    <rPh sb="153" eb="155">
      <t>ダンタイ</t>
    </rPh>
    <rPh sb="155" eb="157">
      <t>ヘイキン</t>
    </rPh>
    <rPh sb="159" eb="160">
      <t>タカ</t>
    </rPh>
    <rPh sb="162" eb="164">
      <t>ゼンコク</t>
    </rPh>
    <rPh sb="164" eb="166">
      <t>ヘイキン</t>
    </rPh>
    <rPh sb="168" eb="169">
      <t>ヒク</t>
    </rPh>
    <phoneticPr fontId="7"/>
  </si>
  <si>
    <t>昨年同様概ね現状維持での健全経営を続けていく。加えて、今後迎える施設一斉の老朽化に対して、「中川村水道ビジョン」に沿った計画的な対策を実施していく必要がある。</t>
    <rPh sb="0" eb="2">
      <t>サクネン</t>
    </rPh>
    <rPh sb="2" eb="4">
      <t>ドウヨウ</t>
    </rPh>
    <rPh sb="4" eb="5">
      <t>オオム</t>
    </rPh>
    <rPh sb="6" eb="8">
      <t>ゲンジョウ</t>
    </rPh>
    <rPh sb="8" eb="10">
      <t>イジ</t>
    </rPh>
    <rPh sb="12" eb="14">
      <t>ケンゼン</t>
    </rPh>
    <rPh sb="14" eb="16">
      <t>ケイエイ</t>
    </rPh>
    <rPh sb="17" eb="18">
      <t>ツヅ</t>
    </rPh>
    <rPh sb="23" eb="24">
      <t>クワ</t>
    </rPh>
    <rPh sb="27" eb="29">
      <t>コンゴ</t>
    </rPh>
    <rPh sb="29" eb="30">
      <t>ムカ</t>
    </rPh>
    <rPh sb="32" eb="34">
      <t>シセツ</t>
    </rPh>
    <rPh sb="34" eb="36">
      <t>イッセイ</t>
    </rPh>
    <rPh sb="37" eb="39">
      <t>ロウキュウ</t>
    </rPh>
    <rPh sb="41" eb="42">
      <t>タイ</t>
    </rPh>
    <rPh sb="46" eb="49">
      <t>ナカガワムラ</t>
    </rPh>
    <rPh sb="49" eb="51">
      <t>スイドウ</t>
    </rPh>
    <rPh sb="57" eb="58">
      <t>ソ</t>
    </rPh>
    <rPh sb="60" eb="62">
      <t>ケイカク</t>
    </rPh>
    <rPh sb="62" eb="63">
      <t>テキ</t>
    </rPh>
    <rPh sb="73" eb="75">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</si>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</sst>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9">
    <cellStyle name="桁区切り 2" xfId="2"/>
    <cellStyle name="桁区切り 2 2" xfId="18"/>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1.72</c:v>
                </c:pt>
                <c:pt idx="2">
                  <c:v>0.45</c:v>
                </c:pt>
                <c:pt idx="3">
                  <c:v>7.0000000000000007E-2</c:v>
                </c:pt>
                <c:pt idx="4">
                  <c:v>0.46</c:v>
                </c:pt>
              </c:numCache>
            </c:numRef>
          </c:val>
          <c:extLst>
            <c:ext xmlns:c16="http://schemas.microsoft.com/office/drawing/2014/chart" uri="{C3380CC4-5D6E-409C-BE32-E72D297353CC}">
              <c16:uniqueId val="{00000000-1B41-4BE5-BA84-FDE320194D48}"/>
            </c:ext>
          </c:extLst>
        </c:ser>
        <c:dLbls>
          <c:showLegendKey val="0"/>
          <c:showVal val="0"/>
          <c:showCatName val="0"/>
          <c:showSerName val="0"/>
          <c:showPercent val="0"/>
          <c:showBubbleSize val="0"/>
        </c:dLbls>
        <c:gapWidth val="150"/>
        <c:axId val="149726720"/>
        <c:axId val="149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0.28999999999999998</c:v>
                </c:pt>
                <c:pt idx="4">
                  <c:v>0.41</c:v>
                </c:pt>
              </c:numCache>
            </c:numRef>
          </c:val>
          <c:smooth val="0"/>
          <c:extLst>
            <c:ext xmlns:c16="http://schemas.microsoft.com/office/drawing/2014/chart" uri="{C3380CC4-5D6E-409C-BE32-E72D297353CC}">
              <c16:uniqueId val="{00000001-1B41-4BE5-BA84-FDE320194D48}"/>
            </c:ext>
          </c:extLst>
        </c:ser>
        <c:dLbls>
          <c:showLegendKey val="0"/>
          <c:showVal val="0"/>
          <c:showCatName val="0"/>
          <c:showSerName val="0"/>
          <c:showPercent val="0"/>
          <c:showBubbleSize val="0"/>
        </c:dLbls>
        <c:marker val="1"/>
        <c:smooth val="0"/>
        <c:axId val="149726720"/>
        <c:axId val="149728640"/>
      </c:lineChart>
      <c:dateAx>
        <c:axId val="149726720"/>
        <c:scaling>
          <c:orientation val="minMax"/>
        </c:scaling>
        <c:delete val="1"/>
        <c:axPos val="b"/>
        <c:numFmt formatCode="ge" sourceLinked="1"/>
        <c:majorTickMark val="none"/>
        <c:minorTickMark val="none"/>
        <c:tickLblPos val="none"/>
        <c:crossAx val="149728640"/>
        <c:crosses val="autoZero"/>
        <c:auto val="1"/>
        <c:lblOffset val="100"/>
        <c:baseTimeUnit val="years"/>
      </c:dateAx>
      <c:valAx>
        <c:axId val="149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65.69</c:v>
                </c:pt>
                <c:pt idx="1">
                  <c:v>68.989999999999995</c:v>
                </c:pt>
                <c:pt idx="2">
                  <c:v>70.06</c:v>
                </c:pt>
                <c:pt idx="3">
                  <c:v>70.92</c:v>
                </c:pt>
                <c:pt idx="4">
                  <c:v>68.47</c:v>
                </c:pt>
              </c:numCache>
            </c:numRef>
          </c:val>
          <c:extLst>
            <c:ext xmlns:c16="http://schemas.microsoft.com/office/drawing/2014/chart" uri="{C3380CC4-5D6E-409C-BE32-E72D297353CC}">
              <c16:uniqueId val="{00000000-4FCD-4E6E-AB1C-226195CA7D45}"/>
            </c:ext>
          </c:extLst>
        </c:ser>
        <c:dLbls>
          <c:showLegendKey val="0"/>
          <c:showVal val="0"/>
          <c:showCatName val="0"/>
          <c:showSerName val="0"/>
          <c:showPercent val="0"/>
          <c:showBubbleSize val="0"/>
        </c:dLbls>
        <c:gapWidth val="150"/>
        <c:axId val="164759424"/>
        <c:axId val="1647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39.909999999999997</c:v>
                </c:pt>
                <c:pt idx="4">
                  <c:v>41.09</c:v>
                </c:pt>
              </c:numCache>
            </c:numRef>
          </c:val>
          <c:smooth val="0"/>
          <c:extLst>
            <c:ext xmlns:c16="http://schemas.microsoft.com/office/drawing/2014/chart" uri="{C3380CC4-5D6E-409C-BE32-E72D297353CC}">
              <c16:uniqueId val="{00000001-4FCD-4E6E-AB1C-226195CA7D45}"/>
            </c:ext>
          </c:extLst>
        </c:ser>
        <c:dLbls>
          <c:showLegendKey val="0"/>
          <c:showVal val="0"/>
          <c:showCatName val="0"/>
          <c:showSerName val="0"/>
          <c:showPercent val="0"/>
          <c:showBubbleSize val="0"/>
        </c:dLbls>
        <c:marker val="1"/>
        <c:smooth val="0"/>
        <c:axId val="164759424"/>
        <c:axId val="164769792"/>
      </c:lineChart>
      <c:dateAx>
        <c:axId val="164759424"/>
        <c:scaling>
          <c:orientation val="minMax"/>
        </c:scaling>
        <c:delete val="1"/>
        <c:axPos val="b"/>
        <c:numFmt formatCode="ge" sourceLinked="1"/>
        <c:majorTickMark val="none"/>
        <c:minorTickMark val="none"/>
        <c:tickLblPos val="none"/>
        <c:crossAx val="164769792"/>
        <c:crosses val="autoZero"/>
        <c:auto val="1"/>
        <c:lblOffset val="100"/>
        <c:baseTimeUnit val="years"/>
      </c:dateAx>
      <c:valAx>
        <c:axId val="1647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78.489999999999995</c:v>
                </c:pt>
                <c:pt idx="1">
                  <c:v>75.22</c:v>
                </c:pt>
                <c:pt idx="2">
                  <c:v>72.73</c:v>
                </c:pt>
                <c:pt idx="3">
                  <c:v>70.64</c:v>
                </c:pt>
                <c:pt idx="4">
                  <c:v>73.36</c:v>
                </c:pt>
              </c:numCache>
            </c:numRef>
          </c:val>
          <c:extLst>
            <c:ext xmlns:c16="http://schemas.microsoft.com/office/drawing/2014/chart" uri="{C3380CC4-5D6E-409C-BE32-E72D297353CC}">
              <c16:uniqueId val="{00000000-B843-4020-A3F7-6E809EAFB45F}"/>
            </c:ext>
          </c:extLst>
        </c:ser>
        <c:dLbls>
          <c:showLegendKey val="0"/>
          <c:showVal val="0"/>
          <c:showCatName val="0"/>
          <c:showSerName val="0"/>
          <c:showPercent val="0"/>
          <c:showBubbleSize val="0"/>
        </c:dLbls>
        <c:gapWidth val="150"/>
        <c:axId val="164795904"/>
        <c:axId val="1647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75.62</c:v>
                </c:pt>
                <c:pt idx="4">
                  <c:v>75.91</c:v>
                </c:pt>
              </c:numCache>
            </c:numRef>
          </c:val>
          <c:smooth val="0"/>
          <c:extLst>
            <c:ext xmlns:c16="http://schemas.microsoft.com/office/drawing/2014/chart" uri="{C3380CC4-5D6E-409C-BE32-E72D297353CC}">
              <c16:uniqueId val="{00000001-B843-4020-A3F7-6E809EAFB45F}"/>
            </c:ext>
          </c:extLst>
        </c:ser>
        <c:dLbls>
          <c:showLegendKey val="0"/>
          <c:showVal val="0"/>
          <c:showCatName val="0"/>
          <c:showSerName val="0"/>
          <c:showPercent val="0"/>
          <c:showBubbleSize val="0"/>
        </c:dLbls>
        <c:marker val="1"/>
        <c:smooth val="0"/>
        <c:axId val="164795904"/>
        <c:axId val="164797824"/>
      </c:lineChart>
      <c:dateAx>
        <c:axId val="164795904"/>
        <c:scaling>
          <c:orientation val="minMax"/>
        </c:scaling>
        <c:delete val="1"/>
        <c:axPos val="b"/>
        <c:numFmt formatCode="ge" sourceLinked="1"/>
        <c:majorTickMark val="none"/>
        <c:minorTickMark val="none"/>
        <c:tickLblPos val="none"/>
        <c:crossAx val="164797824"/>
        <c:crosses val="autoZero"/>
        <c:auto val="1"/>
        <c:lblOffset val="100"/>
        <c:baseTimeUnit val="years"/>
      </c:dateAx>
      <c:valAx>
        <c:axId val="164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106.06</c:v>
                </c:pt>
                <c:pt idx="1">
                  <c:v>104.94</c:v>
                </c:pt>
                <c:pt idx="2">
                  <c:v>132.87</c:v>
                </c:pt>
                <c:pt idx="3">
                  <c:v>126.22</c:v>
                </c:pt>
                <c:pt idx="4">
                  <c:v>131.15</c:v>
                </c:pt>
              </c:numCache>
            </c:numRef>
          </c:val>
          <c:extLst>
            <c:ext xmlns:c16="http://schemas.microsoft.com/office/drawing/2014/chart" uri="{C3380CC4-5D6E-409C-BE32-E72D297353CC}">
              <c16:uniqueId val="{00000000-FA78-4CE3-A41E-D02D6866EB2D}"/>
            </c:ext>
          </c:extLst>
        </c:ser>
        <c:dLbls>
          <c:showLegendKey val="0"/>
          <c:showVal val="0"/>
          <c:showCatName val="0"/>
          <c:showSerName val="0"/>
          <c:showPercent val="0"/>
          <c:showBubbleSize val="0"/>
        </c:dLbls>
        <c:gapWidth val="150"/>
        <c:axId val="164050048"/>
        <c:axId val="164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108.35</c:v>
                </c:pt>
                <c:pt idx="4">
                  <c:v>114.74</c:v>
                </c:pt>
              </c:numCache>
            </c:numRef>
          </c:val>
          <c:smooth val="0"/>
          <c:extLst>
            <c:ext xmlns:c16="http://schemas.microsoft.com/office/drawing/2014/chart" uri="{C3380CC4-5D6E-409C-BE32-E72D297353CC}">
              <c16:uniqueId val="{00000001-FA78-4CE3-A41E-D02D6866EB2D}"/>
            </c:ext>
          </c:extLst>
        </c:ser>
        <c:dLbls>
          <c:showLegendKey val="0"/>
          <c:showVal val="0"/>
          <c:showCatName val="0"/>
          <c:showSerName val="0"/>
          <c:showPercent val="0"/>
          <c:showBubbleSize val="0"/>
        </c:dLbls>
        <c:marker val="1"/>
        <c:smooth val="0"/>
        <c:axId val="164050048"/>
        <c:axId val="164051968"/>
      </c:lineChart>
      <c:dateAx>
        <c:axId val="164050048"/>
        <c:scaling>
          <c:orientation val="minMax"/>
        </c:scaling>
        <c:delete val="1"/>
        <c:axPos val="b"/>
        <c:numFmt formatCode="ge" sourceLinked="1"/>
        <c:majorTickMark val="none"/>
        <c:minorTickMark val="none"/>
        <c:tickLblPos val="none"/>
        <c:crossAx val="164051968"/>
        <c:crosses val="autoZero"/>
        <c:auto val="1"/>
        <c:lblOffset val="100"/>
        <c:baseTimeUnit val="years"/>
      </c:dateAx>
      <c:valAx>
        <c:axId val="16405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27.16</c:v>
                </c:pt>
                <c:pt idx="1">
                  <c:v>28.52</c:v>
                </c:pt>
                <c:pt idx="2">
                  <c:v>36.89</c:v>
                </c:pt>
                <c:pt idx="3">
                  <c:v>39.08</c:v>
                </c:pt>
                <c:pt idx="4">
                  <c:v>40.44</c:v>
                </c:pt>
              </c:numCache>
            </c:numRef>
          </c:val>
          <c:extLst>
            <c:ext xmlns:c16="http://schemas.microsoft.com/office/drawing/2014/chart" uri="{C3380CC4-5D6E-409C-BE32-E72D297353CC}">
              <c16:uniqueId val="{00000000-E627-45D5-B495-EC1E4CD6470B}"/>
            </c:ext>
          </c:extLst>
        </c:ser>
        <c:dLbls>
          <c:showLegendKey val="0"/>
          <c:showVal val="0"/>
          <c:showCatName val="0"/>
          <c:showSerName val="0"/>
          <c:showPercent val="0"/>
          <c:showBubbleSize val="0"/>
        </c:dLbls>
        <c:gapWidth val="150"/>
        <c:axId val="164086528"/>
        <c:axId val="1640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51.44</c:v>
                </c:pt>
                <c:pt idx="4">
                  <c:v>52.4</c:v>
                </c:pt>
              </c:numCache>
            </c:numRef>
          </c:val>
          <c:smooth val="0"/>
          <c:extLst>
            <c:ext xmlns:c16="http://schemas.microsoft.com/office/drawing/2014/chart" uri="{C3380CC4-5D6E-409C-BE32-E72D297353CC}">
              <c16:uniqueId val="{00000001-E627-45D5-B495-EC1E4CD6470B}"/>
            </c:ext>
          </c:extLst>
        </c:ser>
        <c:dLbls>
          <c:showLegendKey val="0"/>
          <c:showVal val="0"/>
          <c:showCatName val="0"/>
          <c:showSerName val="0"/>
          <c:showPercent val="0"/>
          <c:showBubbleSize val="0"/>
        </c:dLbls>
        <c:marker val="1"/>
        <c:smooth val="0"/>
        <c:axId val="164086528"/>
        <c:axId val="164088448"/>
      </c:lineChart>
      <c:dateAx>
        <c:axId val="164086528"/>
        <c:scaling>
          <c:orientation val="minMax"/>
        </c:scaling>
        <c:delete val="1"/>
        <c:axPos val="b"/>
        <c:numFmt formatCode="ge" sourceLinked="1"/>
        <c:majorTickMark val="none"/>
        <c:minorTickMark val="none"/>
        <c:tickLblPos val="none"/>
        <c:crossAx val="164088448"/>
        <c:crosses val="autoZero"/>
        <c:auto val="1"/>
        <c:lblOffset val="100"/>
        <c:baseTimeUnit val="years"/>
      </c:dateAx>
      <c:valAx>
        <c:axId val="1640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D-4FA3-95C3-FD05B40A4DD9}"/>
            </c:ext>
          </c:extLst>
        </c:ser>
        <c:dLbls>
          <c:showLegendKey val="0"/>
          <c:showVal val="0"/>
          <c:showCatName val="0"/>
          <c:showSerName val="0"/>
          <c:showPercent val="0"/>
          <c:showBubbleSize val="0"/>
        </c:dLbls>
        <c:gapWidth val="150"/>
        <c:axId val="164188544"/>
        <c:axId val="164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11.68</c:v>
                </c:pt>
                <c:pt idx="4">
                  <c:v>14.01</c:v>
                </c:pt>
              </c:numCache>
            </c:numRef>
          </c:val>
          <c:smooth val="0"/>
          <c:extLst>
            <c:ext xmlns:c16="http://schemas.microsoft.com/office/drawing/2014/chart" uri="{C3380CC4-5D6E-409C-BE32-E72D297353CC}">
              <c16:uniqueId val="{00000001-A08D-4FA3-95C3-FD05B40A4DD9}"/>
            </c:ext>
          </c:extLst>
        </c:ser>
        <c:dLbls>
          <c:showLegendKey val="0"/>
          <c:showVal val="0"/>
          <c:showCatName val="0"/>
          <c:showSerName val="0"/>
          <c:showPercent val="0"/>
          <c:showBubbleSize val="0"/>
        </c:dLbls>
        <c:marker val="1"/>
        <c:smooth val="0"/>
        <c:axId val="164188544"/>
        <c:axId val="164190464"/>
      </c:lineChart>
      <c:dateAx>
        <c:axId val="164188544"/>
        <c:scaling>
          <c:orientation val="minMax"/>
        </c:scaling>
        <c:delete val="1"/>
        <c:axPos val="b"/>
        <c:numFmt formatCode="ge" sourceLinked="1"/>
        <c:majorTickMark val="none"/>
        <c:minorTickMark val="none"/>
        <c:tickLblPos val="none"/>
        <c:crossAx val="164190464"/>
        <c:crosses val="autoZero"/>
        <c:auto val="1"/>
        <c:lblOffset val="100"/>
        <c:baseTimeUnit val="years"/>
      </c:dateAx>
      <c:valAx>
        <c:axId val="164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D9-44BE-8213-4723AACD96AA}"/>
            </c:ext>
          </c:extLst>
        </c:ser>
        <c:dLbls>
          <c:showLegendKey val="0"/>
          <c:showVal val="0"/>
          <c:showCatName val="0"/>
          <c:showSerName val="0"/>
          <c:showPercent val="0"/>
          <c:showBubbleSize val="0"/>
        </c:dLbls>
        <c:gapWidth val="150"/>
        <c:axId val="164231424"/>
        <c:axId val="164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26.85</c:v>
                </c:pt>
                <c:pt idx="4">
                  <c:v>27.19</c:v>
                </c:pt>
              </c:numCache>
            </c:numRef>
          </c:val>
          <c:smooth val="0"/>
          <c:extLst>
            <c:ext xmlns:c16="http://schemas.microsoft.com/office/drawing/2014/chart" uri="{C3380CC4-5D6E-409C-BE32-E72D297353CC}">
              <c16:uniqueId val="{00000001-D6D9-44BE-8213-4723AACD96AA}"/>
            </c:ext>
          </c:extLst>
        </c:ser>
        <c:dLbls>
          <c:showLegendKey val="0"/>
          <c:showVal val="0"/>
          <c:showCatName val="0"/>
          <c:showSerName val="0"/>
          <c:showPercent val="0"/>
          <c:showBubbleSize val="0"/>
        </c:dLbls>
        <c:marker val="1"/>
        <c:smooth val="0"/>
        <c:axId val="164231424"/>
        <c:axId val="164245888"/>
      </c:lineChart>
      <c:dateAx>
        <c:axId val="164231424"/>
        <c:scaling>
          <c:orientation val="minMax"/>
        </c:scaling>
        <c:delete val="1"/>
        <c:axPos val="b"/>
        <c:numFmt formatCode="ge" sourceLinked="1"/>
        <c:majorTickMark val="none"/>
        <c:minorTickMark val="none"/>
        <c:tickLblPos val="none"/>
        <c:crossAx val="164245888"/>
        <c:crosses val="autoZero"/>
        <c:auto val="1"/>
        <c:lblOffset val="100"/>
        <c:baseTimeUnit val="years"/>
      </c:dateAx>
      <c:valAx>
        <c:axId val="16424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3902.61</c:v>
                </c:pt>
                <c:pt idx="1">
                  <c:v>4599.7</c:v>
                </c:pt>
                <c:pt idx="2">
                  <c:v>7879.51</c:v>
                </c:pt>
                <c:pt idx="3">
                  <c:v>841.7</c:v>
                </c:pt>
                <c:pt idx="4">
                  <c:v>933.54</c:v>
                </c:pt>
              </c:numCache>
            </c:numRef>
          </c:val>
          <c:extLst>
            <c:ext xmlns:c16="http://schemas.microsoft.com/office/drawing/2014/chart" uri="{C3380CC4-5D6E-409C-BE32-E72D297353CC}">
              <c16:uniqueId val="{00000000-AF77-464E-916A-E53EFCC3115D}"/>
            </c:ext>
          </c:extLst>
        </c:ser>
        <c:dLbls>
          <c:showLegendKey val="0"/>
          <c:showVal val="0"/>
          <c:showCatName val="0"/>
          <c:showSerName val="0"/>
          <c:showPercent val="0"/>
          <c:showBubbleSize val="0"/>
        </c:dLbls>
        <c:gapWidth val="150"/>
        <c:axId val="164284288"/>
        <c:axId val="1642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527.82000000000005</c:v>
                </c:pt>
                <c:pt idx="4">
                  <c:v>477.44</c:v>
                </c:pt>
              </c:numCache>
            </c:numRef>
          </c:val>
          <c:smooth val="0"/>
          <c:extLst>
            <c:ext xmlns:c16="http://schemas.microsoft.com/office/drawing/2014/chart" uri="{C3380CC4-5D6E-409C-BE32-E72D297353CC}">
              <c16:uniqueId val="{00000001-AF77-464E-916A-E53EFCC3115D}"/>
            </c:ext>
          </c:extLst>
        </c:ser>
        <c:dLbls>
          <c:showLegendKey val="0"/>
          <c:showVal val="0"/>
          <c:showCatName val="0"/>
          <c:showSerName val="0"/>
          <c:showPercent val="0"/>
          <c:showBubbleSize val="0"/>
        </c:dLbls>
        <c:marker val="1"/>
        <c:smooth val="0"/>
        <c:axId val="164284288"/>
        <c:axId val="164286464"/>
      </c:lineChart>
      <c:dateAx>
        <c:axId val="164284288"/>
        <c:scaling>
          <c:orientation val="minMax"/>
        </c:scaling>
        <c:delete val="1"/>
        <c:axPos val="b"/>
        <c:numFmt formatCode="ge" sourceLinked="1"/>
        <c:majorTickMark val="none"/>
        <c:minorTickMark val="none"/>
        <c:tickLblPos val="none"/>
        <c:crossAx val="164286464"/>
        <c:crosses val="autoZero"/>
        <c:auto val="1"/>
        <c:lblOffset val="100"/>
        <c:baseTimeUnit val="years"/>
      </c:dateAx>
      <c:valAx>
        <c:axId val="16428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87.56</c:v>
                </c:pt>
                <c:pt idx="1">
                  <c:v>82.55</c:v>
                </c:pt>
                <c:pt idx="2">
                  <c:v>80.56</c:v>
                </c:pt>
                <c:pt idx="3">
                  <c:v>58.98</c:v>
                </c:pt>
                <c:pt idx="4">
                  <c:v>55.87</c:v>
                </c:pt>
              </c:numCache>
            </c:numRef>
          </c:val>
          <c:extLst>
            <c:ext xmlns:c16="http://schemas.microsoft.com/office/drawing/2014/chart" uri="{C3380CC4-5D6E-409C-BE32-E72D297353CC}">
              <c16:uniqueId val="{00000000-2538-489D-A595-76368EE5FC6F}"/>
            </c:ext>
          </c:extLst>
        </c:ser>
        <c:dLbls>
          <c:showLegendKey val="0"/>
          <c:showVal val="0"/>
          <c:showCatName val="0"/>
          <c:showSerName val="0"/>
          <c:showPercent val="0"/>
          <c:showBubbleSize val="0"/>
        </c:dLbls>
        <c:gapWidth val="150"/>
        <c:axId val="164323328"/>
        <c:axId val="164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488.5</c:v>
                </c:pt>
                <c:pt idx="4">
                  <c:v>485.75</c:v>
                </c:pt>
              </c:numCache>
            </c:numRef>
          </c:val>
          <c:smooth val="0"/>
          <c:extLst>
            <c:ext xmlns:c16="http://schemas.microsoft.com/office/drawing/2014/chart" uri="{C3380CC4-5D6E-409C-BE32-E72D297353CC}">
              <c16:uniqueId val="{00000001-2538-489D-A595-76368EE5FC6F}"/>
            </c:ext>
          </c:extLst>
        </c:ser>
        <c:dLbls>
          <c:showLegendKey val="0"/>
          <c:showVal val="0"/>
          <c:showCatName val="0"/>
          <c:showSerName val="0"/>
          <c:showPercent val="0"/>
          <c:showBubbleSize val="0"/>
        </c:dLbls>
        <c:marker val="1"/>
        <c:smooth val="0"/>
        <c:axId val="164323328"/>
        <c:axId val="164325248"/>
      </c:lineChart>
      <c:dateAx>
        <c:axId val="164323328"/>
        <c:scaling>
          <c:orientation val="minMax"/>
        </c:scaling>
        <c:delete val="1"/>
        <c:axPos val="b"/>
        <c:numFmt formatCode="ge" sourceLinked="1"/>
        <c:majorTickMark val="none"/>
        <c:minorTickMark val="none"/>
        <c:tickLblPos val="none"/>
        <c:crossAx val="164325248"/>
        <c:crosses val="autoZero"/>
        <c:auto val="1"/>
        <c:lblOffset val="100"/>
        <c:baseTimeUnit val="years"/>
      </c:dateAx>
      <c:valAx>
        <c:axId val="16432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101.31</c:v>
                </c:pt>
                <c:pt idx="1">
                  <c:v>96.44</c:v>
                </c:pt>
                <c:pt idx="2">
                  <c:v>145.01</c:v>
                </c:pt>
                <c:pt idx="3">
                  <c:v>135.19</c:v>
                </c:pt>
                <c:pt idx="4">
                  <c:v>134.13</c:v>
                </c:pt>
              </c:numCache>
            </c:numRef>
          </c:val>
          <c:extLst>
            <c:ext xmlns:c16="http://schemas.microsoft.com/office/drawing/2014/chart" uri="{C3380CC4-5D6E-409C-BE32-E72D297353CC}">
              <c16:uniqueId val="{00000000-38AE-4CE5-822A-17299A82C944}"/>
            </c:ext>
          </c:extLst>
        </c:ser>
        <c:dLbls>
          <c:showLegendKey val="0"/>
          <c:showVal val="0"/>
          <c:showCatName val="0"/>
          <c:showSerName val="0"/>
          <c:showPercent val="0"/>
          <c:showBubbleSize val="0"/>
        </c:dLbls>
        <c:gapWidth val="150"/>
        <c:axId val="164355072"/>
        <c:axId val="1643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82.42</c:v>
                </c:pt>
                <c:pt idx="4">
                  <c:v>83.59</c:v>
                </c:pt>
              </c:numCache>
            </c:numRef>
          </c:val>
          <c:smooth val="0"/>
          <c:extLst>
            <c:ext xmlns:c16="http://schemas.microsoft.com/office/drawing/2014/chart" uri="{C3380CC4-5D6E-409C-BE32-E72D297353CC}">
              <c16:uniqueId val="{00000001-38AE-4CE5-822A-17299A82C944}"/>
            </c:ext>
          </c:extLst>
        </c:ser>
        <c:dLbls>
          <c:showLegendKey val="0"/>
          <c:showVal val="0"/>
          <c:showCatName val="0"/>
          <c:showSerName val="0"/>
          <c:showPercent val="0"/>
          <c:showBubbleSize val="0"/>
        </c:dLbls>
        <c:marker val="1"/>
        <c:smooth val="0"/>
        <c:axId val="164355072"/>
        <c:axId val="164361344"/>
      </c:lineChart>
      <c:dateAx>
        <c:axId val="164355072"/>
        <c:scaling>
          <c:orientation val="minMax"/>
        </c:scaling>
        <c:delete val="1"/>
        <c:axPos val="b"/>
        <c:numFmt formatCode="ge" sourceLinked="1"/>
        <c:majorTickMark val="none"/>
        <c:minorTickMark val="none"/>
        <c:tickLblPos val="none"/>
        <c:crossAx val="164361344"/>
        <c:crosses val="autoZero"/>
        <c:auto val="1"/>
        <c:lblOffset val="100"/>
        <c:baseTimeUnit val="years"/>
      </c:dateAx>
      <c:valAx>
        <c:axId val="1643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185.08</c:v>
                </c:pt>
                <c:pt idx="1">
                  <c:v>195.06</c:v>
                </c:pt>
                <c:pt idx="2">
                  <c:v>128.43</c:v>
                </c:pt>
                <c:pt idx="3">
                  <c:v>137.91999999999999</c:v>
                </c:pt>
                <c:pt idx="4">
                  <c:v>138.4</c:v>
                </c:pt>
              </c:numCache>
            </c:numRef>
          </c:val>
          <c:extLst>
            <c:ext xmlns:c16="http://schemas.microsoft.com/office/drawing/2014/chart" uri="{C3380CC4-5D6E-409C-BE32-E72D297353CC}">
              <c16:uniqueId val="{00000000-6D9E-443A-82AE-68F42771206F}"/>
            </c:ext>
          </c:extLst>
        </c:ser>
        <c:dLbls>
          <c:showLegendKey val="0"/>
          <c:showVal val="0"/>
          <c:showCatName val="0"/>
          <c:showSerName val="0"/>
          <c:showPercent val="0"/>
          <c:showBubbleSize val="0"/>
        </c:dLbls>
        <c:gapWidth val="150"/>
        <c:axId val="164722944"/>
        <c:axId val="1647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226.99</c:v>
                </c:pt>
                <c:pt idx="4">
                  <c:v>230.22</c:v>
                </c:pt>
              </c:numCache>
            </c:numRef>
          </c:val>
          <c:smooth val="0"/>
          <c:extLst>
            <c:ext xmlns:c16="http://schemas.microsoft.com/office/drawing/2014/chart" uri="{C3380CC4-5D6E-409C-BE32-E72D297353CC}">
              <c16:uniqueId val="{00000001-6D9E-443A-82AE-68F42771206F}"/>
            </c:ext>
          </c:extLst>
        </c:ser>
        <c:dLbls>
          <c:showLegendKey val="0"/>
          <c:showVal val="0"/>
          <c:showCatName val="0"/>
          <c:showSerName val="0"/>
          <c:showPercent val="0"/>
          <c:showBubbleSize val="0"/>
        </c:dLbls>
        <c:marker val="1"/>
        <c:smooth val="0"/>
        <c:axId val="164722944"/>
        <c:axId val="164729216"/>
      </c:lineChart>
      <c:dateAx>
        <c:axId val="164722944"/>
        <c:scaling>
          <c:orientation val="minMax"/>
        </c:scaling>
        <c:delete val="1"/>
        <c:axPos val="b"/>
        <c:numFmt formatCode="ge" sourceLinked="1"/>
        <c:majorTickMark val="none"/>
        <c:minorTickMark val="none"/>
        <c:tickLblPos val="none"/>
        <c:crossAx val="164729216"/>
        <c:crosses val="autoZero"/>
        <c:auto val="1"/>
        <c:lblOffset val="100"/>
        <c:baseTimeUnit val="years"/>
      </c:dateAx>
      <c:valAx>
        <c:axId val="1647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I10" sqref="AI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中川村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119</v>
      </c>
      <c r="AE8" s="60"/>
      <c r="AF8" s="60"/>
      <c r="AG8" s="60"/>
      <c r="AH8" s="60"/>
      <c r="AI8" s="60"/>
      <c r="AJ8" s="60"/>
      <c r="AK8" s="5"/>
      <c r="AL8" s="61">
        <f>データ!$R$6</f>
        <v>5022</v>
      </c>
      <c r="AM8" s="61"/>
      <c r="AN8" s="61"/>
      <c r="AO8" s="61"/>
      <c r="AP8" s="61"/>
      <c r="AQ8" s="61"/>
      <c r="AR8" s="61"/>
      <c r="AS8" s="61"/>
      <c r="AT8" s="51">
        <f>データ!$S$6</f>
        <v>77.05</v>
      </c>
      <c r="AU8" s="52"/>
      <c r="AV8" s="52"/>
      <c r="AW8" s="52"/>
      <c r="AX8" s="52"/>
      <c r="AY8" s="52"/>
      <c r="AZ8" s="52"/>
      <c r="BA8" s="52"/>
      <c r="BB8" s="53">
        <f>データ!$T$6</f>
        <v>65.180000000000007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94.93</v>
      </c>
      <c r="J10" s="52"/>
      <c r="K10" s="52"/>
      <c r="L10" s="52"/>
      <c r="M10" s="52"/>
      <c r="N10" s="52"/>
      <c r="O10" s="64"/>
      <c r="P10" s="53">
        <f>データ!$P$6</f>
        <v>98.49</v>
      </c>
      <c r="Q10" s="53"/>
      <c r="R10" s="53"/>
      <c r="S10" s="53"/>
      <c r="T10" s="53"/>
      <c r="U10" s="53"/>
      <c r="V10" s="53"/>
      <c r="W10" s="61">
        <f>データ!$Q$6</f>
        <v>3499</v>
      </c>
      <c r="X10" s="61"/>
      <c r="Y10" s="61"/>
      <c r="Z10" s="61"/>
      <c r="AA10" s="61"/>
      <c r="AB10" s="61"/>
      <c r="AC10" s="61"/>
      <c r="AD10" s="2"/>
      <c r="AE10" s="2"/>
      <c r="AF10" s="2"/>
      <c r="AG10" s="2"/>
      <c r="AH10" s="5"/>
      <c r="AI10" s="5"/>
      <c r="AJ10" s="5"/>
      <c r="AK10" s="5"/>
      <c r="AL10" s="61">
        <f>データ!$U$6</f>
        <v>4894</v>
      </c>
      <c r="AM10" s="61"/>
      <c r="AN10" s="61"/>
      <c r="AO10" s="61"/>
      <c r="AP10" s="61"/>
      <c r="AQ10" s="61"/>
      <c r="AR10" s="61"/>
      <c r="AS10" s="61"/>
      <c r="AT10" s="51">
        <f>データ!$V$6</f>
        <v>26.37</v>
      </c>
      <c r="AU10" s="52"/>
      <c r="AV10" s="52"/>
      <c r="AW10" s="52"/>
      <c r="AX10" s="52"/>
      <c r="AY10" s="52"/>
      <c r="AZ10" s="52"/>
      <c r="BA10" s="52"/>
      <c r="BB10" s="53">
        <f>データ!$W$6</f>
        <v>185.59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2" t="s">
        <v>116</v>
      </c>
      <c r="BM16" s="83"/>
      <c r="BN16" s="83"/>
      <c r="BO16" s="83"/>
      <c r="BP16" s="83"/>
      <c r="BQ16" s="83"/>
      <c r="BR16" s="83"/>
      <c r="BS16" s="83"/>
      <c r="BT16" s="83"/>
      <c r="BU16" s="83"/>
      <c r="BV16" s="83"/>
      <c r="BW16" s="83"/>
      <c r="BX16" s="83"/>
      <c r="BY16" s="83"/>
      <c r="BZ16" s="84"/>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5"/>
      <c r="BM17" s="83"/>
      <c r="BN17" s="83"/>
      <c r="BO17" s="83"/>
      <c r="BP17" s="83"/>
      <c r="BQ17" s="83"/>
      <c r="BR17" s="83"/>
      <c r="BS17" s="83"/>
      <c r="BT17" s="83"/>
      <c r="BU17" s="83"/>
      <c r="BV17" s="83"/>
      <c r="BW17" s="83"/>
      <c r="BX17" s="83"/>
      <c r="BY17" s="83"/>
      <c r="BZ17" s="84"/>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5"/>
      <c r="BM18" s="83"/>
      <c r="BN18" s="83"/>
      <c r="BO18" s="83"/>
      <c r="BP18" s="83"/>
      <c r="BQ18" s="83"/>
      <c r="BR18" s="83"/>
      <c r="BS18" s="83"/>
      <c r="BT18" s="83"/>
      <c r="BU18" s="83"/>
      <c r="BV18" s="83"/>
      <c r="BW18" s="83"/>
      <c r="BX18" s="83"/>
      <c r="BY18" s="83"/>
      <c r="BZ18" s="84"/>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5"/>
      <c r="BM19" s="83"/>
      <c r="BN19" s="83"/>
      <c r="BO19" s="83"/>
      <c r="BP19" s="83"/>
      <c r="BQ19" s="83"/>
      <c r="BR19" s="83"/>
      <c r="BS19" s="83"/>
      <c r="BT19" s="83"/>
      <c r="BU19" s="83"/>
      <c r="BV19" s="83"/>
      <c r="BW19" s="83"/>
      <c r="BX19" s="83"/>
      <c r="BY19" s="83"/>
      <c r="BZ19" s="84"/>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5"/>
      <c r="BM20" s="83"/>
      <c r="BN20" s="83"/>
      <c r="BO20" s="83"/>
      <c r="BP20" s="83"/>
      <c r="BQ20" s="83"/>
      <c r="BR20" s="83"/>
      <c r="BS20" s="83"/>
      <c r="BT20" s="83"/>
      <c r="BU20" s="83"/>
      <c r="BV20" s="83"/>
      <c r="BW20" s="83"/>
      <c r="BX20" s="83"/>
      <c r="BY20" s="83"/>
      <c r="BZ20" s="84"/>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5"/>
      <c r="BM21" s="83"/>
      <c r="BN21" s="83"/>
      <c r="BO21" s="83"/>
      <c r="BP21" s="83"/>
      <c r="BQ21" s="83"/>
      <c r="BR21" s="83"/>
      <c r="BS21" s="83"/>
      <c r="BT21" s="83"/>
      <c r="BU21" s="83"/>
      <c r="BV21" s="83"/>
      <c r="BW21" s="83"/>
      <c r="BX21" s="83"/>
      <c r="BY21" s="83"/>
      <c r="BZ21" s="84"/>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5"/>
      <c r="BM22" s="83"/>
      <c r="BN22" s="83"/>
      <c r="BO22" s="83"/>
      <c r="BP22" s="83"/>
      <c r="BQ22" s="83"/>
      <c r="BR22" s="83"/>
      <c r="BS22" s="83"/>
      <c r="BT22" s="83"/>
      <c r="BU22" s="83"/>
      <c r="BV22" s="83"/>
      <c r="BW22" s="83"/>
      <c r="BX22" s="83"/>
      <c r="BY22" s="83"/>
      <c r="BZ22" s="84"/>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5"/>
      <c r="BM23" s="83"/>
      <c r="BN23" s="83"/>
      <c r="BO23" s="83"/>
      <c r="BP23" s="83"/>
      <c r="BQ23" s="83"/>
      <c r="BR23" s="83"/>
      <c r="BS23" s="83"/>
      <c r="BT23" s="83"/>
      <c r="BU23" s="83"/>
      <c r="BV23" s="83"/>
      <c r="BW23" s="83"/>
      <c r="BX23" s="83"/>
      <c r="BY23" s="83"/>
      <c r="BZ23" s="84"/>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5"/>
      <c r="BM24" s="83"/>
      <c r="BN24" s="83"/>
      <c r="BO24" s="83"/>
      <c r="BP24" s="83"/>
      <c r="BQ24" s="83"/>
      <c r="BR24" s="83"/>
      <c r="BS24" s="83"/>
      <c r="BT24" s="83"/>
      <c r="BU24" s="83"/>
      <c r="BV24" s="83"/>
      <c r="BW24" s="83"/>
      <c r="BX24" s="83"/>
      <c r="BY24" s="83"/>
      <c r="BZ24" s="84"/>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5"/>
      <c r="BM25" s="83"/>
      <c r="BN25" s="83"/>
      <c r="BO25" s="83"/>
      <c r="BP25" s="83"/>
      <c r="BQ25" s="83"/>
      <c r="BR25" s="83"/>
      <c r="BS25" s="83"/>
      <c r="BT25" s="83"/>
      <c r="BU25" s="83"/>
      <c r="BV25" s="83"/>
      <c r="BW25" s="83"/>
      <c r="BX25" s="83"/>
      <c r="BY25" s="83"/>
      <c r="BZ25" s="84"/>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5"/>
      <c r="BM26" s="83"/>
      <c r="BN26" s="83"/>
      <c r="BO26" s="83"/>
      <c r="BP26" s="83"/>
      <c r="BQ26" s="83"/>
      <c r="BR26" s="83"/>
      <c r="BS26" s="83"/>
      <c r="BT26" s="83"/>
      <c r="BU26" s="83"/>
      <c r="BV26" s="83"/>
      <c r="BW26" s="83"/>
      <c r="BX26" s="83"/>
      <c r="BY26" s="83"/>
      <c r="BZ26" s="84"/>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5"/>
      <c r="BM27" s="83"/>
      <c r="BN27" s="83"/>
      <c r="BO27" s="83"/>
      <c r="BP27" s="83"/>
      <c r="BQ27" s="83"/>
      <c r="BR27" s="83"/>
      <c r="BS27" s="83"/>
      <c r="BT27" s="83"/>
      <c r="BU27" s="83"/>
      <c r="BV27" s="83"/>
      <c r="BW27" s="83"/>
      <c r="BX27" s="83"/>
      <c r="BY27" s="83"/>
      <c r="BZ27" s="84"/>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5"/>
      <c r="BM28" s="83"/>
      <c r="BN28" s="83"/>
      <c r="BO28" s="83"/>
      <c r="BP28" s="83"/>
      <c r="BQ28" s="83"/>
      <c r="BR28" s="83"/>
      <c r="BS28" s="83"/>
      <c r="BT28" s="83"/>
      <c r="BU28" s="83"/>
      <c r="BV28" s="83"/>
      <c r="BW28" s="83"/>
      <c r="BX28" s="83"/>
      <c r="BY28" s="83"/>
      <c r="BZ28" s="84"/>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5"/>
      <c r="BM29" s="83"/>
      <c r="BN29" s="83"/>
      <c r="BO29" s="83"/>
      <c r="BP29" s="83"/>
      <c r="BQ29" s="83"/>
      <c r="BR29" s="83"/>
      <c r="BS29" s="83"/>
      <c r="BT29" s="83"/>
      <c r="BU29" s="83"/>
      <c r="BV29" s="83"/>
      <c r="BW29" s="83"/>
      <c r="BX29" s="83"/>
      <c r="BY29" s="83"/>
      <c r="BZ29" s="84"/>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5"/>
      <c r="BM30" s="83"/>
      <c r="BN30" s="83"/>
      <c r="BO30" s="83"/>
      <c r="BP30" s="83"/>
      <c r="BQ30" s="83"/>
      <c r="BR30" s="83"/>
      <c r="BS30" s="83"/>
      <c r="BT30" s="83"/>
      <c r="BU30" s="83"/>
      <c r="BV30" s="83"/>
      <c r="BW30" s="83"/>
      <c r="BX30" s="83"/>
      <c r="BY30" s="83"/>
      <c r="BZ30" s="84"/>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5"/>
      <c r="BM31" s="83"/>
      <c r="BN31" s="83"/>
      <c r="BO31" s="83"/>
      <c r="BP31" s="83"/>
      <c r="BQ31" s="83"/>
      <c r="BR31" s="83"/>
      <c r="BS31" s="83"/>
      <c r="BT31" s="83"/>
      <c r="BU31" s="83"/>
      <c r="BV31" s="83"/>
      <c r="BW31" s="83"/>
      <c r="BX31" s="83"/>
      <c r="BY31" s="83"/>
      <c r="BZ31" s="84"/>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5"/>
      <c r="BM32" s="83"/>
      <c r="BN32" s="83"/>
      <c r="BO32" s="83"/>
      <c r="BP32" s="83"/>
      <c r="BQ32" s="83"/>
      <c r="BR32" s="83"/>
      <c r="BS32" s="83"/>
      <c r="BT32" s="83"/>
      <c r="BU32" s="83"/>
      <c r="BV32" s="83"/>
      <c r="BW32" s="83"/>
      <c r="BX32" s="83"/>
      <c r="BY32" s="83"/>
      <c r="BZ32" s="84"/>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5"/>
      <c r="BM33" s="83"/>
      <c r="BN33" s="83"/>
      <c r="BO33" s="83"/>
      <c r="BP33" s="83"/>
      <c r="BQ33" s="83"/>
      <c r="BR33" s="83"/>
      <c r="BS33" s="83"/>
      <c r="BT33" s="83"/>
      <c r="BU33" s="83"/>
      <c r="BV33" s="83"/>
      <c r="BW33" s="83"/>
      <c r="BX33" s="83"/>
      <c r="BY33" s="83"/>
      <c r="BZ33" s="84"/>
    </row>
    <row r="34" spans="1:78" ht="13.5" customHeight="1" x14ac:dyDescent="0.15">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85"/>
      <c r="BM34" s="83"/>
      <c r="BN34" s="83"/>
      <c r="BO34" s="83"/>
      <c r="BP34" s="83"/>
      <c r="BQ34" s="83"/>
      <c r="BR34" s="83"/>
      <c r="BS34" s="83"/>
      <c r="BT34" s="83"/>
      <c r="BU34" s="83"/>
      <c r="BV34" s="83"/>
      <c r="BW34" s="83"/>
      <c r="BX34" s="83"/>
      <c r="BY34" s="83"/>
      <c r="BZ34" s="84"/>
    </row>
    <row r="35" spans="1:78" ht="13.5" customHeight="1" x14ac:dyDescent="0.15">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85"/>
      <c r="BM35" s="83"/>
      <c r="BN35" s="83"/>
      <c r="BO35" s="83"/>
      <c r="BP35" s="83"/>
      <c r="BQ35" s="83"/>
      <c r="BR35" s="83"/>
      <c r="BS35" s="83"/>
      <c r="BT35" s="83"/>
      <c r="BU35" s="83"/>
      <c r="BV35" s="83"/>
      <c r="BW35" s="83"/>
      <c r="BX35" s="83"/>
      <c r="BY35" s="83"/>
      <c r="BZ35" s="84"/>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5"/>
      <c r="BM36" s="83"/>
      <c r="BN36" s="83"/>
      <c r="BO36" s="83"/>
      <c r="BP36" s="83"/>
      <c r="BQ36" s="83"/>
      <c r="BR36" s="83"/>
      <c r="BS36" s="83"/>
      <c r="BT36" s="83"/>
      <c r="BU36" s="83"/>
      <c r="BV36" s="83"/>
      <c r="BW36" s="83"/>
      <c r="BX36" s="83"/>
      <c r="BY36" s="83"/>
      <c r="BZ36" s="84"/>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5"/>
      <c r="BM37" s="83"/>
      <c r="BN37" s="83"/>
      <c r="BO37" s="83"/>
      <c r="BP37" s="83"/>
      <c r="BQ37" s="83"/>
      <c r="BR37" s="83"/>
      <c r="BS37" s="83"/>
      <c r="BT37" s="83"/>
      <c r="BU37" s="83"/>
      <c r="BV37" s="83"/>
      <c r="BW37" s="83"/>
      <c r="BX37" s="83"/>
      <c r="BY37" s="83"/>
      <c r="BZ37" s="84"/>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5"/>
      <c r="BM38" s="83"/>
      <c r="BN38" s="83"/>
      <c r="BO38" s="83"/>
      <c r="BP38" s="83"/>
      <c r="BQ38" s="83"/>
      <c r="BR38" s="83"/>
      <c r="BS38" s="83"/>
      <c r="BT38" s="83"/>
      <c r="BU38" s="83"/>
      <c r="BV38" s="83"/>
      <c r="BW38" s="83"/>
      <c r="BX38" s="83"/>
      <c r="BY38" s="83"/>
      <c r="BZ38" s="84"/>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5"/>
      <c r="BM39" s="83"/>
      <c r="BN39" s="83"/>
      <c r="BO39" s="83"/>
      <c r="BP39" s="83"/>
      <c r="BQ39" s="83"/>
      <c r="BR39" s="83"/>
      <c r="BS39" s="83"/>
      <c r="BT39" s="83"/>
      <c r="BU39" s="83"/>
      <c r="BV39" s="83"/>
      <c r="BW39" s="83"/>
      <c r="BX39" s="83"/>
      <c r="BY39" s="83"/>
      <c r="BZ39" s="84"/>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5"/>
      <c r="BM40" s="83"/>
      <c r="BN40" s="83"/>
      <c r="BO40" s="83"/>
      <c r="BP40" s="83"/>
      <c r="BQ40" s="83"/>
      <c r="BR40" s="83"/>
      <c r="BS40" s="83"/>
      <c r="BT40" s="83"/>
      <c r="BU40" s="83"/>
      <c r="BV40" s="83"/>
      <c r="BW40" s="83"/>
      <c r="BX40" s="83"/>
      <c r="BY40" s="83"/>
      <c r="BZ40" s="84"/>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5"/>
      <c r="BM41" s="83"/>
      <c r="BN41" s="83"/>
      <c r="BO41" s="83"/>
      <c r="BP41" s="83"/>
      <c r="BQ41" s="83"/>
      <c r="BR41" s="83"/>
      <c r="BS41" s="83"/>
      <c r="BT41" s="83"/>
      <c r="BU41" s="83"/>
      <c r="BV41" s="83"/>
      <c r="BW41" s="83"/>
      <c r="BX41" s="83"/>
      <c r="BY41" s="83"/>
      <c r="BZ41" s="84"/>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5"/>
      <c r="BM42" s="83"/>
      <c r="BN42" s="83"/>
      <c r="BO42" s="83"/>
      <c r="BP42" s="83"/>
      <c r="BQ42" s="83"/>
      <c r="BR42" s="83"/>
      <c r="BS42" s="83"/>
      <c r="BT42" s="83"/>
      <c r="BU42" s="83"/>
      <c r="BV42" s="83"/>
      <c r="BW42" s="83"/>
      <c r="BX42" s="83"/>
      <c r="BY42" s="83"/>
      <c r="BZ42" s="84"/>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5"/>
      <c r="BM43" s="83"/>
      <c r="BN43" s="83"/>
      <c r="BO43" s="83"/>
      <c r="BP43" s="83"/>
      <c r="BQ43" s="83"/>
      <c r="BR43" s="83"/>
      <c r="BS43" s="83"/>
      <c r="BT43" s="83"/>
      <c r="BU43" s="83"/>
      <c r="BV43" s="83"/>
      <c r="BW43" s="83"/>
      <c r="BX43" s="83"/>
      <c r="BY43" s="83"/>
      <c r="BZ43" s="84"/>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5"/>
      <c r="BM44" s="83"/>
      <c r="BN44" s="83"/>
      <c r="BO44" s="83"/>
      <c r="BP44" s="83"/>
      <c r="BQ44" s="83"/>
      <c r="BR44" s="83"/>
      <c r="BS44" s="83"/>
      <c r="BT44" s="83"/>
      <c r="BU44" s="83"/>
      <c r="BV44" s="83"/>
      <c r="BW44" s="83"/>
      <c r="BX44" s="83"/>
      <c r="BY44" s="83"/>
      <c r="BZ44" s="84"/>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117</v>
      </c>
      <c r="BM47" s="83"/>
      <c r="BN47" s="83"/>
      <c r="BO47" s="83"/>
      <c r="BP47" s="83"/>
      <c r="BQ47" s="83"/>
      <c r="BR47" s="83"/>
      <c r="BS47" s="83"/>
      <c r="BT47" s="83"/>
      <c r="BU47" s="83"/>
      <c r="BV47" s="83"/>
      <c r="BW47" s="83"/>
      <c r="BX47" s="83"/>
      <c r="BY47" s="83"/>
      <c r="BZ47" s="84"/>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3"/>
      <c r="BN48" s="83"/>
      <c r="BO48" s="83"/>
      <c r="BP48" s="83"/>
      <c r="BQ48" s="83"/>
      <c r="BR48" s="83"/>
      <c r="BS48" s="83"/>
      <c r="BT48" s="83"/>
      <c r="BU48" s="83"/>
      <c r="BV48" s="83"/>
      <c r="BW48" s="83"/>
      <c r="BX48" s="83"/>
      <c r="BY48" s="83"/>
      <c r="BZ48" s="84"/>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3"/>
      <c r="BN49" s="83"/>
      <c r="BO49" s="83"/>
      <c r="BP49" s="83"/>
      <c r="BQ49" s="83"/>
      <c r="BR49" s="83"/>
      <c r="BS49" s="83"/>
      <c r="BT49" s="83"/>
      <c r="BU49" s="83"/>
      <c r="BV49" s="83"/>
      <c r="BW49" s="83"/>
      <c r="BX49" s="83"/>
      <c r="BY49" s="83"/>
      <c r="BZ49" s="84"/>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3"/>
      <c r="BN50" s="83"/>
      <c r="BO50" s="83"/>
      <c r="BP50" s="83"/>
      <c r="BQ50" s="83"/>
      <c r="BR50" s="83"/>
      <c r="BS50" s="83"/>
      <c r="BT50" s="83"/>
      <c r="BU50" s="83"/>
      <c r="BV50" s="83"/>
      <c r="BW50" s="83"/>
      <c r="BX50" s="83"/>
      <c r="BY50" s="83"/>
      <c r="BZ50" s="84"/>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3"/>
      <c r="BN51" s="83"/>
      <c r="BO51" s="83"/>
      <c r="BP51" s="83"/>
      <c r="BQ51" s="83"/>
      <c r="BR51" s="83"/>
      <c r="BS51" s="83"/>
      <c r="BT51" s="83"/>
      <c r="BU51" s="83"/>
      <c r="BV51" s="83"/>
      <c r="BW51" s="83"/>
      <c r="BX51" s="83"/>
      <c r="BY51" s="83"/>
      <c r="BZ51" s="84"/>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3"/>
      <c r="BN52" s="83"/>
      <c r="BO52" s="83"/>
      <c r="BP52" s="83"/>
      <c r="BQ52" s="83"/>
      <c r="BR52" s="83"/>
      <c r="BS52" s="83"/>
      <c r="BT52" s="83"/>
      <c r="BU52" s="83"/>
      <c r="BV52" s="83"/>
      <c r="BW52" s="83"/>
      <c r="BX52" s="83"/>
      <c r="BY52" s="83"/>
      <c r="BZ52" s="84"/>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3"/>
      <c r="BN53" s="83"/>
      <c r="BO53" s="83"/>
      <c r="BP53" s="83"/>
      <c r="BQ53" s="83"/>
      <c r="BR53" s="83"/>
      <c r="BS53" s="83"/>
      <c r="BT53" s="83"/>
      <c r="BU53" s="83"/>
      <c r="BV53" s="83"/>
      <c r="BW53" s="83"/>
      <c r="BX53" s="83"/>
      <c r="BY53" s="83"/>
      <c r="BZ53" s="84"/>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3"/>
      <c r="BN54" s="83"/>
      <c r="BO54" s="83"/>
      <c r="BP54" s="83"/>
      <c r="BQ54" s="83"/>
      <c r="BR54" s="83"/>
      <c r="BS54" s="83"/>
      <c r="BT54" s="83"/>
      <c r="BU54" s="83"/>
      <c r="BV54" s="83"/>
      <c r="BW54" s="83"/>
      <c r="BX54" s="83"/>
      <c r="BY54" s="83"/>
      <c r="BZ54" s="84"/>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3"/>
      <c r="BN55" s="83"/>
      <c r="BO55" s="83"/>
      <c r="BP55" s="83"/>
      <c r="BQ55" s="83"/>
      <c r="BR55" s="83"/>
      <c r="BS55" s="83"/>
      <c r="BT55" s="83"/>
      <c r="BU55" s="83"/>
      <c r="BV55" s="83"/>
      <c r="BW55" s="83"/>
      <c r="BX55" s="83"/>
      <c r="BY55" s="83"/>
      <c r="BZ55" s="84"/>
    </row>
    <row r="56" spans="1:78" ht="13.5" customHeight="1" x14ac:dyDescent="0.15">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85"/>
      <c r="BM56" s="83"/>
      <c r="BN56" s="83"/>
      <c r="BO56" s="83"/>
      <c r="BP56" s="83"/>
      <c r="BQ56" s="83"/>
      <c r="BR56" s="83"/>
      <c r="BS56" s="83"/>
      <c r="BT56" s="83"/>
      <c r="BU56" s="83"/>
      <c r="BV56" s="83"/>
      <c r="BW56" s="83"/>
      <c r="BX56" s="83"/>
      <c r="BY56" s="83"/>
      <c r="BZ56" s="84"/>
    </row>
    <row r="57" spans="1:78" ht="13.5" customHeight="1" x14ac:dyDescent="0.15">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85"/>
      <c r="BM57" s="83"/>
      <c r="BN57" s="83"/>
      <c r="BO57" s="83"/>
      <c r="BP57" s="83"/>
      <c r="BQ57" s="83"/>
      <c r="BR57" s="83"/>
      <c r="BS57" s="83"/>
      <c r="BT57" s="83"/>
      <c r="BU57" s="83"/>
      <c r="BV57" s="83"/>
      <c r="BW57" s="83"/>
      <c r="BX57" s="83"/>
      <c r="BY57" s="83"/>
      <c r="BZ57" s="84"/>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3"/>
      <c r="BN59" s="83"/>
      <c r="BO59" s="83"/>
      <c r="BP59" s="83"/>
      <c r="BQ59" s="83"/>
      <c r="BR59" s="83"/>
      <c r="BS59" s="83"/>
      <c r="BT59" s="83"/>
      <c r="BU59" s="83"/>
      <c r="BV59" s="83"/>
      <c r="BW59" s="83"/>
      <c r="BX59" s="83"/>
      <c r="BY59" s="83"/>
      <c r="BZ59" s="84"/>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3"/>
      <c r="BN61" s="83"/>
      <c r="BO61" s="83"/>
      <c r="BP61" s="83"/>
      <c r="BQ61" s="83"/>
      <c r="BR61" s="83"/>
      <c r="BS61" s="83"/>
      <c r="BT61" s="83"/>
      <c r="BU61" s="83"/>
      <c r="BV61" s="83"/>
      <c r="BW61" s="83"/>
      <c r="BX61" s="83"/>
      <c r="BY61" s="83"/>
      <c r="BZ61" s="84"/>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3"/>
      <c r="BN62" s="83"/>
      <c r="BO62" s="83"/>
      <c r="BP62" s="83"/>
      <c r="BQ62" s="83"/>
      <c r="BR62" s="83"/>
      <c r="BS62" s="83"/>
      <c r="BT62" s="83"/>
      <c r="BU62" s="83"/>
      <c r="BV62" s="83"/>
      <c r="BW62" s="83"/>
      <c r="BX62" s="83"/>
      <c r="BY62" s="83"/>
      <c r="BZ62" s="84"/>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3"/>
      <c r="BN63" s="83"/>
      <c r="BO63" s="83"/>
      <c r="BP63" s="83"/>
      <c r="BQ63" s="83"/>
      <c r="BR63" s="83"/>
      <c r="BS63" s="83"/>
      <c r="BT63" s="83"/>
      <c r="BU63" s="83"/>
      <c r="BV63" s="83"/>
      <c r="BW63" s="83"/>
      <c r="BX63" s="83"/>
      <c r="BY63" s="83"/>
      <c r="BZ63" s="84"/>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118</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6"/>
      <c r="BN78" s="86"/>
      <c r="BO78" s="86"/>
      <c r="BP78" s="86"/>
      <c r="BQ78" s="86"/>
      <c r="BR78" s="86"/>
      <c r="BS78" s="86"/>
      <c r="BT78" s="86"/>
      <c r="BU78" s="86"/>
      <c r="BV78" s="86"/>
      <c r="BW78" s="86"/>
      <c r="BX78" s="86"/>
      <c r="BY78" s="86"/>
      <c r="BZ78" s="87"/>
    </row>
    <row r="79" spans="1:78" ht="13.5" customHeight="1" x14ac:dyDescent="0.15">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82"/>
      <c r="BM79" s="86"/>
      <c r="BN79" s="86"/>
      <c r="BO79" s="86"/>
      <c r="BP79" s="86"/>
      <c r="BQ79" s="86"/>
      <c r="BR79" s="86"/>
      <c r="BS79" s="86"/>
      <c r="BT79" s="86"/>
      <c r="BU79" s="86"/>
      <c r="BV79" s="86"/>
      <c r="BW79" s="86"/>
      <c r="BX79" s="86"/>
      <c r="BY79" s="86"/>
      <c r="BZ79" s="87"/>
    </row>
    <row r="80" spans="1:78" ht="13.5" customHeight="1" x14ac:dyDescent="0.15">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82"/>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203866</v>
      </c>
      <c r="D6" s="34">
        <f t="shared" si="3"/>
        <v>46</v>
      </c>
      <c r="E6" s="34">
        <f t="shared" si="3"/>
        <v>1</v>
      </c>
      <c r="F6" s="34">
        <f t="shared" si="3"/>
        <v>0</v>
      </c>
      <c r="G6" s="34">
        <f t="shared" si="3"/>
        <v>1</v>
      </c>
      <c r="H6" s="34" t="str">
        <f t="shared" si="3"/>
        <v>長野県　中川村</v>
      </c>
      <c r="I6" s="34" t="str">
        <f t="shared" si="3"/>
        <v>法適用</v>
      </c>
      <c r="J6" s="34" t="str">
        <f t="shared" si="3"/>
        <v>水道事業</v>
      </c>
      <c r="K6" s="34" t="str">
        <f t="shared" si="3"/>
        <v>末端給水事業</v>
      </c>
      <c r="L6" s="34" t="str">
        <f t="shared" si="3"/>
        <v>A9</v>
      </c>
      <c r="M6" s="34">
        <f t="shared" si="3"/>
        <v>0</v>
      </c>
      <c r="N6" s="35" t="str">
        <f t="shared" si="3"/>
        <v>-</v>
      </c>
      <c r="O6" s="35">
        <f t="shared" si="3"/>
        <v>94.93</v>
      </c>
      <c r="P6" s="35">
        <f t="shared" si="3"/>
        <v>98.49</v>
      </c>
      <c r="Q6" s="35">
        <f t="shared" si="3"/>
        <v>3499</v>
      </c>
      <c r="R6" s="35">
        <f t="shared" si="3"/>
        <v>5022</v>
      </c>
      <c r="S6" s="35">
        <f t="shared" si="3"/>
        <v>77.05</v>
      </c>
      <c r="T6" s="35">
        <f t="shared" si="3"/>
        <v>65.180000000000007</v>
      </c>
      <c r="U6" s="35">
        <f t="shared" si="3"/>
        <v>4894</v>
      </c>
      <c r="V6" s="35">
        <f t="shared" si="3"/>
        <v>26.37</v>
      </c>
      <c r="W6" s="35">
        <f t="shared" si="3"/>
        <v>185.59</v>
      </c>
      <c r="X6" s="36">
        <f>IF(X7="",NA(),X7)</f>
        <v>106.06</v>
      </c>
      <c r="Y6" s="36">
        <f t="shared" ref="Y6:AG6" si="4">IF(Y7="",NA(),Y7)</f>
        <v>104.94</v>
      </c>
      <c r="Z6" s="36">
        <f t="shared" si="4"/>
        <v>132.87</v>
      </c>
      <c r="AA6" s="36">
        <f t="shared" si="4"/>
        <v>126.22</v>
      </c>
      <c r="AB6" s="36">
        <f t="shared" si="4"/>
        <v>131.15</v>
      </c>
      <c r="AC6" s="36">
        <f t="shared" si="4"/>
        <v>104.95</v>
      </c>
      <c r="AD6" s="36">
        <f t="shared" si="4"/>
        <v>105.53</v>
      </c>
      <c r="AE6" s="36">
        <f t="shared" si="4"/>
        <v>107.2</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26.85</v>
      </c>
      <c r="AR6" s="36">
        <f t="shared" si="5"/>
        <v>27.19</v>
      </c>
      <c r="AS6" s="35" t="str">
        <f>IF(AS7="","",IF(AS7="-","【-】","【"&amp;SUBSTITUTE(TEXT(AS7,"#,##0.00"),"-","△")&amp;"】"))</f>
        <v>【0.79】</v>
      </c>
      <c r="AT6" s="36">
        <f>IF(AT7="",NA(),AT7)</f>
        <v>3902.61</v>
      </c>
      <c r="AU6" s="36">
        <f t="shared" ref="AU6:BC6" si="6">IF(AU7="",NA(),AU7)</f>
        <v>4599.7</v>
      </c>
      <c r="AV6" s="36">
        <f t="shared" si="6"/>
        <v>7879.51</v>
      </c>
      <c r="AW6" s="36">
        <f t="shared" si="6"/>
        <v>841.7</v>
      </c>
      <c r="AX6" s="36">
        <f t="shared" si="6"/>
        <v>933.54</v>
      </c>
      <c r="AY6" s="36">
        <f t="shared" si="6"/>
        <v>1002.64</v>
      </c>
      <c r="AZ6" s="36">
        <f t="shared" si="6"/>
        <v>1164.51</v>
      </c>
      <c r="BA6" s="36">
        <f t="shared" si="6"/>
        <v>434.72</v>
      </c>
      <c r="BB6" s="36">
        <f t="shared" si="6"/>
        <v>527.82000000000005</v>
      </c>
      <c r="BC6" s="36">
        <f t="shared" si="6"/>
        <v>477.44</v>
      </c>
      <c r="BD6" s="35" t="str">
        <f>IF(BD7="","",IF(BD7="-","【-】","【"&amp;SUBSTITUTE(TEXT(BD7,"#,##0.00"),"-","△")&amp;"】"))</f>
        <v>【262.87】</v>
      </c>
      <c r="BE6" s="36">
        <f>IF(BE7="",NA(),BE7)</f>
        <v>87.56</v>
      </c>
      <c r="BF6" s="36">
        <f t="shared" ref="BF6:BN6" si="7">IF(BF7="",NA(),BF7)</f>
        <v>82.55</v>
      </c>
      <c r="BG6" s="36">
        <f t="shared" si="7"/>
        <v>80.56</v>
      </c>
      <c r="BH6" s="36">
        <f t="shared" si="7"/>
        <v>58.98</v>
      </c>
      <c r="BI6" s="36">
        <f t="shared" si="7"/>
        <v>55.87</v>
      </c>
      <c r="BJ6" s="36">
        <f t="shared" si="7"/>
        <v>520.29999999999995</v>
      </c>
      <c r="BK6" s="36">
        <f t="shared" si="7"/>
        <v>498.27</v>
      </c>
      <c r="BL6" s="36">
        <f t="shared" si="7"/>
        <v>495.76</v>
      </c>
      <c r="BM6" s="36">
        <f t="shared" si="7"/>
        <v>488.5</v>
      </c>
      <c r="BN6" s="36">
        <f t="shared" si="7"/>
        <v>485.75</v>
      </c>
      <c r="BO6" s="35" t="str">
        <f>IF(BO7="","",IF(BO7="-","【-】","【"&amp;SUBSTITUTE(TEXT(BO7,"#,##0.00"),"-","△")&amp;"】"))</f>
        <v>【270.87】</v>
      </c>
      <c r="BP6" s="36">
        <f>IF(BP7="",NA(),BP7)</f>
        <v>101.31</v>
      </c>
      <c r="BQ6" s="36">
        <f t="shared" ref="BQ6:BY6" si="8">IF(BQ7="",NA(),BQ7)</f>
        <v>96.44</v>
      </c>
      <c r="BR6" s="36">
        <f t="shared" si="8"/>
        <v>145.01</v>
      </c>
      <c r="BS6" s="36">
        <f t="shared" si="8"/>
        <v>135.19</v>
      </c>
      <c r="BT6" s="36">
        <f t="shared" si="8"/>
        <v>134.13</v>
      </c>
      <c r="BU6" s="36">
        <f t="shared" si="8"/>
        <v>90.69</v>
      </c>
      <c r="BV6" s="36">
        <f t="shared" si="8"/>
        <v>90.64</v>
      </c>
      <c r="BW6" s="36">
        <f t="shared" si="8"/>
        <v>93.66</v>
      </c>
      <c r="BX6" s="36">
        <f t="shared" si="8"/>
        <v>82.42</v>
      </c>
      <c r="BY6" s="36">
        <f t="shared" si="8"/>
        <v>83.59</v>
      </c>
      <c r="BZ6" s="35" t="str">
        <f>IF(BZ7="","",IF(BZ7="-","【-】","【"&amp;SUBSTITUTE(TEXT(BZ7,"#,##0.00"),"-","△")&amp;"】"))</f>
        <v>【105.59】</v>
      </c>
      <c r="CA6" s="36">
        <f>IF(CA7="",NA(),CA7)</f>
        <v>185.08</v>
      </c>
      <c r="CB6" s="36">
        <f t="shared" ref="CB6:CJ6" si="9">IF(CB7="",NA(),CB7)</f>
        <v>195.06</v>
      </c>
      <c r="CC6" s="36">
        <f t="shared" si="9"/>
        <v>128.43</v>
      </c>
      <c r="CD6" s="36">
        <f t="shared" si="9"/>
        <v>137.91999999999999</v>
      </c>
      <c r="CE6" s="36">
        <f t="shared" si="9"/>
        <v>138.4</v>
      </c>
      <c r="CF6" s="36">
        <f t="shared" si="9"/>
        <v>211.08</v>
      </c>
      <c r="CG6" s="36">
        <f t="shared" si="9"/>
        <v>213.52</v>
      </c>
      <c r="CH6" s="36">
        <f t="shared" si="9"/>
        <v>208.21</v>
      </c>
      <c r="CI6" s="36">
        <f t="shared" si="9"/>
        <v>226.99</v>
      </c>
      <c r="CJ6" s="36">
        <f t="shared" si="9"/>
        <v>230.22</v>
      </c>
      <c r="CK6" s="35" t="str">
        <f>IF(CK7="","",IF(CK7="-","【-】","【"&amp;SUBSTITUTE(TEXT(CK7,"#,##0.00"),"-","△")&amp;"】"))</f>
        <v>【163.27】</v>
      </c>
      <c r="CL6" s="36">
        <f>IF(CL7="",NA(),CL7)</f>
        <v>65.69</v>
      </c>
      <c r="CM6" s="36">
        <f t="shared" ref="CM6:CU6" si="10">IF(CM7="",NA(),CM7)</f>
        <v>68.989999999999995</v>
      </c>
      <c r="CN6" s="36">
        <f t="shared" si="10"/>
        <v>70.06</v>
      </c>
      <c r="CO6" s="36">
        <f t="shared" si="10"/>
        <v>70.92</v>
      </c>
      <c r="CP6" s="36">
        <f t="shared" si="10"/>
        <v>68.47</v>
      </c>
      <c r="CQ6" s="36">
        <f t="shared" si="10"/>
        <v>49.69</v>
      </c>
      <c r="CR6" s="36">
        <f t="shared" si="10"/>
        <v>49.77</v>
      </c>
      <c r="CS6" s="36">
        <f t="shared" si="10"/>
        <v>49.22</v>
      </c>
      <c r="CT6" s="36">
        <f t="shared" si="10"/>
        <v>39.909999999999997</v>
      </c>
      <c r="CU6" s="36">
        <f t="shared" si="10"/>
        <v>41.09</v>
      </c>
      <c r="CV6" s="35" t="str">
        <f>IF(CV7="","",IF(CV7="-","【-】","【"&amp;SUBSTITUTE(TEXT(CV7,"#,##0.00"),"-","△")&amp;"】"))</f>
        <v>【59.94】</v>
      </c>
      <c r="CW6" s="36">
        <f>IF(CW7="",NA(),CW7)</f>
        <v>78.489999999999995</v>
      </c>
      <c r="CX6" s="36">
        <f t="shared" ref="CX6:DF6" si="11">IF(CX7="",NA(),CX7)</f>
        <v>75.22</v>
      </c>
      <c r="CY6" s="36">
        <f t="shared" si="11"/>
        <v>72.73</v>
      </c>
      <c r="CZ6" s="36">
        <f t="shared" si="11"/>
        <v>70.64</v>
      </c>
      <c r="DA6" s="36">
        <f t="shared" si="11"/>
        <v>73.36</v>
      </c>
      <c r="DB6" s="36">
        <f t="shared" si="11"/>
        <v>80.010000000000005</v>
      </c>
      <c r="DC6" s="36">
        <f t="shared" si="11"/>
        <v>79.98</v>
      </c>
      <c r="DD6" s="36">
        <f t="shared" si="11"/>
        <v>79.48</v>
      </c>
      <c r="DE6" s="36">
        <f t="shared" si="11"/>
        <v>75.62</v>
      </c>
      <c r="DF6" s="36">
        <f t="shared" si="11"/>
        <v>75.91</v>
      </c>
      <c r="DG6" s="35" t="str">
        <f>IF(DG7="","",IF(DG7="-","【-】","【"&amp;SUBSTITUTE(TEXT(DG7,"#,##0.00"),"-","△")&amp;"】"))</f>
        <v>【90.22】</v>
      </c>
      <c r="DH6" s="36">
        <f>IF(DH7="",NA(),DH7)</f>
        <v>27.16</v>
      </c>
      <c r="DI6" s="36">
        <f t="shared" ref="DI6:DQ6" si="12">IF(DI7="",NA(),DI7)</f>
        <v>28.52</v>
      </c>
      <c r="DJ6" s="36">
        <f t="shared" si="12"/>
        <v>36.89</v>
      </c>
      <c r="DK6" s="36">
        <f t="shared" si="12"/>
        <v>39.08</v>
      </c>
      <c r="DL6" s="36">
        <f t="shared" si="12"/>
        <v>40.44</v>
      </c>
      <c r="DM6" s="36">
        <f t="shared" si="12"/>
        <v>35.18</v>
      </c>
      <c r="DN6" s="36">
        <f t="shared" si="12"/>
        <v>36.43</v>
      </c>
      <c r="DO6" s="36">
        <f t="shared" si="12"/>
        <v>46.12</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11.68</v>
      </c>
      <c r="EB6" s="36">
        <f t="shared" si="13"/>
        <v>14.01</v>
      </c>
      <c r="EC6" s="35" t="str">
        <f>IF(EC7="","",IF(EC7="-","【-】","【"&amp;SUBSTITUTE(TEXT(EC7,"#,##0.00"),"-","△")&amp;"】"))</f>
        <v>【15.00】</v>
      </c>
      <c r="ED6" s="36">
        <f>IF(ED7="",NA(),ED7)</f>
        <v>0.92</v>
      </c>
      <c r="EE6" s="36">
        <f t="shared" ref="EE6:EM6" si="14">IF(EE7="",NA(),EE7)</f>
        <v>1.72</v>
      </c>
      <c r="EF6" s="36">
        <f t="shared" si="14"/>
        <v>0.45</v>
      </c>
      <c r="EG6" s="36">
        <f t="shared" si="14"/>
        <v>7.0000000000000007E-2</v>
      </c>
      <c r="EH6" s="36">
        <f t="shared" si="14"/>
        <v>0.46</v>
      </c>
      <c r="EI6" s="36">
        <f t="shared" si="14"/>
        <v>0.66</v>
      </c>
      <c r="EJ6" s="36">
        <f t="shared" si="14"/>
        <v>0.64</v>
      </c>
      <c r="EK6" s="36">
        <f t="shared" si="14"/>
        <v>0.56000000000000005</v>
      </c>
      <c r="EL6" s="36">
        <f t="shared" si="14"/>
        <v>0.28999999999999998</v>
      </c>
      <c r="EM6" s="36">
        <f t="shared" si="14"/>
        <v>0.41</v>
      </c>
      <c r="EN6" s="35" t="str">
        <f>IF(EN7="","",IF(EN7="-","【-】","【"&amp;SUBSTITUTE(TEXT(EN7,"#,##0.00"),"-","△")&amp;"】"))</f>
        <v>【0.76】</v>
      </c>
    </row>
    <row r="7" spans="1:144" s="37" customFormat="1" x14ac:dyDescent="0.15">
      <c r="A7" s="29"/>
      <c r="B7" s="38">
        <v>2016</v>
      </c>
      <c r="C7" s="38">
        <v>203866</v>
      </c>
      <c r="D7" s="38">
        <v>46</v>
      </c>
      <c r="E7" s="38">
        <v>1</v>
      </c>
      <c r="F7" s="38">
        <v>0</v>
      </c>
      <c r="G7" s="38">
        <v>1</v>
      </c>
      <c r="H7" s="38" t="s">
        <v>105</v>
      </c>
      <c r="I7" s="38" t="s">
        <v>106</v>
      </c>
      <c r="J7" s="38" t="s">
        <v>107</v>
      </c>
      <c r="K7" s="38" t="s">
        <v>108</v>
      </c>
      <c r="L7" s="38" t="s">
        <v>109</v>
      </c>
      <c r="M7" s="38"/>
      <c r="N7" s="39" t="s">
        <v>110</v>
      </c>
      <c r="O7" s="39">
        <v>94.93</v>
      </c>
      <c r="P7" s="39">
        <v>98.49</v>
      </c>
      <c r="Q7" s="39">
        <v>3499</v>
      </c>
      <c r="R7" s="39">
        <v>5022</v>
      </c>
      <c r="S7" s="39">
        <v>77.05</v>
      </c>
      <c r="T7" s="39">
        <v>65.180000000000007</v>
      </c>
      <c r="U7" s="39">
        <v>4894</v>
      </c>
      <c r="V7" s="39">
        <v>26.37</v>
      </c>
      <c r="W7" s="39">
        <v>185.59</v>
      </c>
      <c r="X7" s="39">
        <v>106.06</v>
      </c>
      <c r="Y7" s="39">
        <v>104.94</v>
      </c>
      <c r="Z7" s="39">
        <v>132.87</v>
      </c>
      <c r="AA7" s="39">
        <v>126.22</v>
      </c>
      <c r="AB7" s="39">
        <v>131.15</v>
      </c>
      <c r="AC7" s="39">
        <v>104.95</v>
      </c>
      <c r="AD7" s="39">
        <v>105.53</v>
      </c>
      <c r="AE7" s="39">
        <v>107.2</v>
      </c>
      <c r="AF7" s="39">
        <v>108.35</v>
      </c>
      <c r="AG7" s="39">
        <v>114.74</v>
      </c>
      <c r="AH7" s="39">
        <v>114.35</v>
      </c>
      <c r="AI7" s="39">
        <v>0</v>
      </c>
      <c r="AJ7" s="39">
        <v>0</v>
      </c>
      <c r="AK7" s="39">
        <v>0</v>
      </c>
      <c r="AL7" s="39">
        <v>0</v>
      </c>
      <c r="AM7" s="39">
        <v>0</v>
      </c>
      <c r="AN7" s="39">
        <v>26.81</v>
      </c>
      <c r="AO7" s="39">
        <v>28.31</v>
      </c>
      <c r="AP7" s="39">
        <v>13.46</v>
      </c>
      <c r="AQ7" s="39">
        <v>26.85</v>
      </c>
      <c r="AR7" s="39">
        <v>27.19</v>
      </c>
      <c r="AS7" s="39">
        <v>0.79</v>
      </c>
      <c r="AT7" s="39">
        <v>3902.61</v>
      </c>
      <c r="AU7" s="39">
        <v>4599.7</v>
      </c>
      <c r="AV7" s="39">
        <v>7879.51</v>
      </c>
      <c r="AW7" s="39">
        <v>841.7</v>
      </c>
      <c r="AX7" s="39">
        <v>933.54</v>
      </c>
      <c r="AY7" s="39">
        <v>1002.64</v>
      </c>
      <c r="AZ7" s="39">
        <v>1164.51</v>
      </c>
      <c r="BA7" s="39">
        <v>434.72</v>
      </c>
      <c r="BB7" s="39">
        <v>527.82000000000005</v>
      </c>
      <c r="BC7" s="39">
        <v>477.44</v>
      </c>
      <c r="BD7" s="39">
        <v>262.87</v>
      </c>
      <c r="BE7" s="39">
        <v>87.56</v>
      </c>
      <c r="BF7" s="39">
        <v>82.55</v>
      </c>
      <c r="BG7" s="39">
        <v>80.56</v>
      </c>
      <c r="BH7" s="39">
        <v>58.98</v>
      </c>
      <c r="BI7" s="39">
        <v>55.87</v>
      </c>
      <c r="BJ7" s="39">
        <v>520.29999999999995</v>
      </c>
      <c r="BK7" s="39">
        <v>498.27</v>
      </c>
      <c r="BL7" s="39">
        <v>495.76</v>
      </c>
      <c r="BM7" s="39">
        <v>488.5</v>
      </c>
      <c r="BN7" s="39">
        <v>485.75</v>
      </c>
      <c r="BO7" s="39">
        <v>270.87</v>
      </c>
      <c r="BP7" s="39">
        <v>101.31</v>
      </c>
      <c r="BQ7" s="39">
        <v>96.44</v>
      </c>
      <c r="BR7" s="39">
        <v>145.01</v>
      </c>
      <c r="BS7" s="39">
        <v>135.19</v>
      </c>
      <c r="BT7" s="39">
        <v>134.13</v>
      </c>
      <c r="BU7" s="39">
        <v>90.69</v>
      </c>
      <c r="BV7" s="39">
        <v>90.64</v>
      </c>
      <c r="BW7" s="39">
        <v>93.66</v>
      </c>
      <c r="BX7" s="39">
        <v>82.42</v>
      </c>
      <c r="BY7" s="39">
        <v>83.59</v>
      </c>
      <c r="BZ7" s="39">
        <v>105.59</v>
      </c>
      <c r="CA7" s="39">
        <v>185.08</v>
      </c>
      <c r="CB7" s="39">
        <v>195.06</v>
      </c>
      <c r="CC7" s="39">
        <v>128.43</v>
      </c>
      <c r="CD7" s="39">
        <v>137.91999999999999</v>
      </c>
      <c r="CE7" s="39">
        <v>138.4</v>
      </c>
      <c r="CF7" s="39">
        <v>211.08</v>
      </c>
      <c r="CG7" s="39">
        <v>213.52</v>
      </c>
      <c r="CH7" s="39">
        <v>208.21</v>
      </c>
      <c r="CI7" s="39">
        <v>226.99</v>
      </c>
      <c r="CJ7" s="39">
        <v>230.22</v>
      </c>
      <c r="CK7" s="39">
        <v>163.27000000000001</v>
      </c>
      <c r="CL7" s="39">
        <v>65.69</v>
      </c>
      <c r="CM7" s="39">
        <v>68.989999999999995</v>
      </c>
      <c r="CN7" s="39">
        <v>70.06</v>
      </c>
      <c r="CO7" s="39">
        <v>70.92</v>
      </c>
      <c r="CP7" s="39">
        <v>68.47</v>
      </c>
      <c r="CQ7" s="39">
        <v>49.69</v>
      </c>
      <c r="CR7" s="39">
        <v>49.77</v>
      </c>
      <c r="CS7" s="39">
        <v>49.22</v>
      </c>
      <c r="CT7" s="39">
        <v>39.909999999999997</v>
      </c>
      <c r="CU7" s="39">
        <v>41.09</v>
      </c>
      <c r="CV7" s="39">
        <v>59.94</v>
      </c>
      <c r="CW7" s="39">
        <v>78.489999999999995</v>
      </c>
      <c r="CX7" s="39">
        <v>75.22</v>
      </c>
      <c r="CY7" s="39">
        <v>72.73</v>
      </c>
      <c r="CZ7" s="39">
        <v>70.64</v>
      </c>
      <c r="DA7" s="39">
        <v>73.36</v>
      </c>
      <c r="DB7" s="39">
        <v>80.010000000000005</v>
      </c>
      <c r="DC7" s="39">
        <v>79.98</v>
      </c>
      <c r="DD7" s="39">
        <v>79.48</v>
      </c>
      <c r="DE7" s="39">
        <v>75.62</v>
      </c>
      <c r="DF7" s="39">
        <v>75.91</v>
      </c>
      <c r="DG7" s="39">
        <v>90.22</v>
      </c>
      <c r="DH7" s="39">
        <v>27.16</v>
      </c>
      <c r="DI7" s="39">
        <v>28.52</v>
      </c>
      <c r="DJ7" s="39">
        <v>36.89</v>
      </c>
      <c r="DK7" s="39">
        <v>39.08</v>
      </c>
      <c r="DL7" s="39">
        <v>40.44</v>
      </c>
      <c r="DM7" s="39">
        <v>35.18</v>
      </c>
      <c r="DN7" s="39">
        <v>36.43</v>
      </c>
      <c r="DO7" s="39">
        <v>46.12</v>
      </c>
      <c r="DP7" s="39">
        <v>51.44</v>
      </c>
      <c r="DQ7" s="39">
        <v>52.4</v>
      </c>
      <c r="DR7" s="39">
        <v>47.91</v>
      </c>
      <c r="DS7" s="39">
        <v>0</v>
      </c>
      <c r="DT7" s="39">
        <v>0</v>
      </c>
      <c r="DU7" s="39">
        <v>0</v>
      </c>
      <c r="DV7" s="39">
        <v>0</v>
      </c>
      <c r="DW7" s="39">
        <v>0</v>
      </c>
      <c r="DX7" s="39">
        <v>8.41</v>
      </c>
      <c r="DY7" s="39">
        <v>8.7200000000000006</v>
      </c>
      <c r="DZ7" s="39">
        <v>9.86</v>
      </c>
      <c r="EA7" s="39">
        <v>11.68</v>
      </c>
      <c r="EB7" s="39">
        <v>14.01</v>
      </c>
      <c r="EC7" s="39">
        <v>15</v>
      </c>
      <c r="ED7" s="39">
        <v>0.92</v>
      </c>
      <c r="EE7" s="39">
        <v>1.72</v>
      </c>
      <c r="EF7" s="39">
        <v>0.45</v>
      </c>
      <c r="EG7" s="39">
        <v>7.0000000000000007E-2</v>
      </c>
      <c r="EH7" s="39">
        <v>0.46</v>
      </c>
      <c r="EI7" s="39">
        <v>0.66</v>
      </c>
      <c r="EJ7" s="39">
        <v>0.64</v>
      </c>
      <c r="EK7" s="39">
        <v>0.56000000000000005</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2018-02-08T02:13:23Z</cp:lastPrinted>
  <dcterms:created xsi:type="dcterms:W3CDTF">2017-12-25T01:28:31Z</dcterms:created>
  <dcterms:modified xsi:type="dcterms:W3CDTF">2018-02-08T02:13:26Z</dcterms:modified>
</cp:coreProperties>
</file>