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g14\上伊那地事地域政策\▲新フォルダ\0G_公営企業\002.決算状況調査\H29公営企業\経営比較分析表\分析等\市町村提出\203866中川村\"/>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S6" i="5"/>
  <c r="AL8" i="4" s="1"/>
  <c r="R6" i="5"/>
  <c r="AD10" i="4" s="1"/>
  <c r="Q6" i="5"/>
  <c r="W10" i="4" s="1"/>
  <c r="P6" i="5"/>
  <c r="O6" i="5"/>
  <c r="I10" i="4" s="1"/>
  <c r="N6" i="5"/>
  <c r="B10" i="4" s="1"/>
  <c r="M6" i="5"/>
  <c r="L6" i="5"/>
  <c r="W8" i="4" s="1"/>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P10" i="4"/>
  <c r="AT8" i="4"/>
  <c r="I8" i="4"/>
  <c r="B8" i="4"/>
  <c r="B6"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<sst xmlns="http://schemas.openxmlformats.org/spreadsheetml/2006/main" count="240" uniqueCount="125">
  <si>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</si>
  <si>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</si>
  <si>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</si>
  <si>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</si>
  <si>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</si>
  <si>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</si>
  <si>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</si>
  <si>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</si>
  <si>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</si>
  <si>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</si>
  <si>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</si>
  <si>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</si>
  <si>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</si>
  <si>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</si>
  <si>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</si>
  <si>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</si>
  <si>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</si>
  <si>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</si>
  <si>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</si>
  <si>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</si>
  <si>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</si>
  <si>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</si>
  <si>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</si>
  <si>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</si>
  <si>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</si>
  <si>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</si>
  <si>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</si>
  <si>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</si>
  <si>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</si>
  <si>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</si>
  <si>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</si>
  <si>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</si>
  <si>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</si>
  <si>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</si>
  <si>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</si>
  <si>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</si>
  <si>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</si>
  <si>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</si>
  <si>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</si>
  <si>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</si>
  <si>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</si>
  <si>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</si>
  <si>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</si>
  <si>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</si>
  <si>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</si>
  <si>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</si>
  <si>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</si>
  <si>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</si>
  <si>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</si>
  <si>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</si>
  <si>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</si>
  <si>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</si>
  <si>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</si>
  <si>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</si>
  <si>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</si>
  <si>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</si>
  <si>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</si>
  <si>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</si>
  <si>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</si>
  <si>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</si>
  <si>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</si>
  <si>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</si>
  <si>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</si>
  <si>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</si>
  <si>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</si>
  <si>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</si>
  <si>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</si>
  <si>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</si>
  <si>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</si>
  <si>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</si>
  <si>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</si>
  <si>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</si>
  <si>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</si>
  <si>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</si>
  <si>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</si>
  <si>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</si>
  <si>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</si>
  <si>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</si>
  <si>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</si>
  <si>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</si>
  <si>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</si>
  <si>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</si>
  <si>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</si>
  <si>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</si>
  <si>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</si>
  <si>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</si>
  <si>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</si>
  <si>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</si>
  <si>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</si>
  <si>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</si>
  <si>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</si>
  <si>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</si>
  <si>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</si>
  <si>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</si>
  <si>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</si>
  <si>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</si>
  <si>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</si>
  <si>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</si>
  <si>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</si>
  <si>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</si>
  <si>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</si>
  <si>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</si>
  <si>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</si>
  <si>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</si>
  <si>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</si>
  <si>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</si>
  <si>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</si>
  <si>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</si>
  <si>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</si>
  <si>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中川村</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</si>
  <si>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</si>
  <si>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</si>
  <si>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</si>
  <si>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</si>
  <si>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</si>
  <si>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</si>
  <si>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</si>
  <si>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</si>
  <si>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</si>
  <si>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</si>
  <si>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</si>
  <si>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は黒字に至らず改善の必要がある。「④企業債残高対事業規模比率」については償還額のピークは越えたものの今後しばらくはほぼ同程度の比率を持つ事となる。「⑤経費回収率」「⑥汚水処理原価」については、事業ごとに分析の結果は異なるが、同一の料金設定を行っているため、一概に判断すれば他団体よりは低い評価となっている。「⑦施設利用率」「⑧水洗化率」については、両方とも高水準である。そのため、今後のポイントの向上の要因は少なく、引き続き効率的な経営改善を行う必要に迫られている。</t>
    <rPh sb="2" eb="4">
      <t>シュウエキ</t>
    </rPh>
    <rPh sb="4" eb="5">
      <t>テキ</t>
    </rPh>
    <rPh sb="5" eb="7">
      <t>シュウシ</t>
    </rPh>
    <rPh sb="7" eb="9">
      <t>ヒリツ</t>
    </rPh>
    <rPh sb="11" eb="13">
      <t>クロジ</t>
    </rPh>
    <rPh sb="14" eb="15">
      <t>イタ</t>
    </rPh>
    <rPh sb="17" eb="19">
      <t>カイゼン</t>
    </rPh>
    <rPh sb="20" eb="22">
      <t>ヒツヨウ</t>
    </rPh>
    <rPh sb="28" eb="30">
      <t>キギョウ</t>
    </rPh>
    <rPh sb="30" eb="31">
      <t>サイ</t>
    </rPh>
    <rPh sb="31" eb="32">
      <t>ザン</t>
    </rPh>
    <rPh sb="32" eb="33">
      <t>タカ</t>
    </rPh>
    <rPh sb="33" eb="34">
      <t>タイ</t>
    </rPh>
    <rPh sb="34" eb="36">
      <t>ジギョウ</t>
    </rPh>
    <rPh sb="36" eb="38">
      <t>キボ</t>
    </rPh>
    <rPh sb="38" eb="40">
      <t>ヒリツ</t>
    </rPh>
    <rPh sb="46" eb="48">
      <t>ショウカン</t>
    </rPh>
    <rPh sb="48" eb="49">
      <t>ガク</t>
    </rPh>
    <rPh sb="54" eb="55">
      <t>コ</t>
    </rPh>
    <rPh sb="60" eb="62">
      <t>コンゴ</t>
    </rPh>
    <rPh sb="69" eb="72">
      <t>ドウテイド</t>
    </rPh>
    <rPh sb="73" eb="75">
      <t>ヒリツ</t>
    </rPh>
    <rPh sb="76" eb="77">
      <t>モ</t>
    </rPh>
    <rPh sb="78" eb="79">
      <t>コト</t>
    </rPh>
    <rPh sb="85" eb="87">
      <t>ケイヒ</t>
    </rPh>
    <rPh sb="87" eb="89">
      <t>カイシュウ</t>
    </rPh>
    <rPh sb="89" eb="90">
      <t>リツ</t>
    </rPh>
    <rPh sb="93" eb="95">
      <t>オスイ</t>
    </rPh>
    <rPh sb="95" eb="97">
      <t>ショリ</t>
    </rPh>
    <rPh sb="97" eb="99">
      <t>ゲンカ</t>
    </rPh>
    <rPh sb="106" eb="108">
      <t>ジギョウ</t>
    </rPh>
    <rPh sb="111" eb="113">
      <t>ブンセキ</t>
    </rPh>
    <rPh sb="114" eb="116">
      <t>ケッカ</t>
    </rPh>
    <rPh sb="117" eb="118">
      <t>コト</t>
    </rPh>
    <rPh sb="122" eb="124">
      <t>ドウイツ</t>
    </rPh>
    <rPh sb="125" eb="127">
      <t>リョウキン</t>
    </rPh>
    <rPh sb="127" eb="129">
      <t>セッテイ</t>
    </rPh>
    <rPh sb="130" eb="131">
      <t>オコナ</t>
    </rPh>
    <rPh sb="138" eb="140">
      <t>イチガイ</t>
    </rPh>
    <rPh sb="141" eb="143">
      <t>ハンダン</t>
    </rPh>
    <rPh sb="146" eb="147">
      <t>タ</t>
    </rPh>
    <rPh sb="147" eb="149">
      <t>ダンタイ</t>
    </rPh>
    <rPh sb="152" eb="153">
      <t>ヒク</t>
    </rPh>
    <rPh sb="154" eb="156">
      <t>ヒョウカ</t>
    </rPh>
    <rPh sb="165" eb="167">
      <t>シセツ</t>
    </rPh>
    <rPh sb="167" eb="170">
      <t>リヨウリツ</t>
    </rPh>
    <rPh sb="173" eb="175">
      <t>スイセン</t>
    </rPh>
    <rPh sb="175" eb="176">
      <t>カ</t>
    </rPh>
    <rPh sb="176" eb="177">
      <t>リツ</t>
    </rPh>
    <rPh sb="184" eb="186">
      <t>リョウホウ</t>
    </rPh>
    <rPh sb="188" eb="191">
      <t>コウスイジュン</t>
    </rPh>
    <phoneticPr fontId="7"/>
  </si>
  <si>
    <t>管渠については、機能を保持しており、当面は現状の維持管理で十分と考える。</t>
    <phoneticPr fontId="7"/>
  </si>
  <si>
    <t>非設置</t>
    <rPh sb="0" eb="1">
      <t>ヒ</t>
    </rPh>
    <rPh sb="1" eb="3">
      <t>セッチ</t>
    </rPh>
    <phoneticPr fontId="4"/>
  </si>
  <si>
    <t>老朽化に伴う大規模修繕などの問題はないので、定期的に、使用料の見直しを行ないながら、引き続き効率的な経営を続け、順次企業債の残高を減らしていく必要がある。また、地方公営企業法の適用により、明確な収支計画と経営指標に基づく事業運営に切り替えるために、平成28年度から準備を始めた所である。</t>
    <rPh sb="53" eb="54">
      <t>ツヅ</t>
    </rPh>
    <rPh sb="80" eb="82">
      <t>チホウ</t>
    </rPh>
    <rPh sb="82" eb="84">
      <t>コウエイ</t>
    </rPh>
    <rPh sb="84" eb="86">
      <t>キギョウ</t>
    </rPh>
    <rPh sb="86" eb="87">
      <t>ホウ</t>
    </rPh>
    <rPh sb="88" eb="90">
      <t>テキヨウ</t>
    </rPh>
    <rPh sb="94" eb="96">
      <t>メイカク</t>
    </rPh>
    <rPh sb="97" eb="99">
      <t>シュウシ</t>
    </rPh>
    <rPh sb="99" eb="101">
      <t>ケイカク</t>
    </rPh>
    <rPh sb="102" eb="104">
      <t>ケイエイ</t>
    </rPh>
    <rPh sb="104" eb="106">
      <t>シヒョウ</t>
    </rPh>
    <rPh sb="107" eb="108">
      <t>モト</t>
    </rPh>
    <rPh sb="110" eb="112">
      <t>ジギョウ</t>
    </rPh>
    <rPh sb="112" eb="114">
      <t>ウンエイ</t>
    </rPh>
    <rPh sb="115" eb="116">
      <t>キ</t>
    </rPh>
    <rPh sb="117" eb="118">
      <t>カ</t>
    </rPh>
    <rPh sb="124" eb="126">
      <t>ヘイセイ</t>
    </rPh>
    <rPh sb="128" eb="130">
      <t>ネンド</t>
    </rPh>
    <rPh sb="132" eb="134">
      <t>ジュンビ</t>
    </rPh>
    <rPh sb="135" eb="136">
      <t>ハジ</t>
    </rPh>
    <rPh sb="138" eb="139">
      <t>トコロ</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</si>
</sst>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13" xfId="1" applyNumberFormat="1" applyFont="1" applyBorder="1" applyAlignment="1" applyProtection="1">
      <alignment horizontal="center" vertical="center"/>
      <protection locked="0"/>
    </xf>
    <xf numFmtId="0" fontId="5" fillId="0" borderId="14" xfId="1" applyNumberFormat="1" applyFont="1" applyBorder="1" applyAlignment="1" applyProtection="1">
      <alignment horizontal="center" vertical="center"/>
      <protection locked="0"/>
    </xf>
    <xf numFmtId="0" fontId="5" fillId="0" borderId="15"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43-47F6-809B-61018537F606}"/>
            </c:ext>
          </c:extLst>
        </c:ser>
        <c:dLbls>
          <c:showLegendKey val="0"/>
          <c:showVal val="0"/>
          <c:showCatName val="0"/>
          <c:showSerName val="0"/>
          <c:showPercent val="0"/>
          <c:showBubbleSize val="0"/>
        </c:dLbls>
        <c:gapWidth val="150"/>
        <c:axId val="167086720"/>
        <c:axId val="16710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0.14000000000000001</c:v>
                </c:pt>
                <c:pt idx="2">
                  <c:v>0.03</c:v>
                </c:pt>
                <c:pt idx="3">
                  <c:v>0.15</c:v>
                </c:pt>
                <c:pt idx="4">
                  <c:v>0.1</c:v>
                </c:pt>
              </c:numCache>
            </c:numRef>
          </c:val>
          <c:smooth val="0"/>
          <c:extLst>
            <c:ext xmlns:c16="http://schemas.microsoft.com/office/drawing/2014/chart" uri="{C3380CC4-5D6E-409C-BE32-E72D297353CC}">
              <c16:uniqueId val="{00000001-8D43-47F6-809B-61018537F606}"/>
            </c:ext>
          </c:extLst>
        </c:ser>
        <c:dLbls>
          <c:showLegendKey val="0"/>
          <c:showVal val="0"/>
          <c:showCatName val="0"/>
          <c:showSerName val="0"/>
          <c:showPercent val="0"/>
          <c:showBubbleSize val="0"/>
        </c:dLbls>
        <c:marker val="1"/>
        <c:smooth val="0"/>
        <c:axId val="167086720"/>
        <c:axId val="167109376"/>
      </c:lineChart>
      <c:dateAx>
        <c:axId val="167086720"/>
        <c:scaling>
          <c:orientation val="minMax"/>
        </c:scaling>
        <c:delete val="1"/>
        <c:axPos val="b"/>
        <c:numFmt formatCode="ge" sourceLinked="1"/>
        <c:majorTickMark val="none"/>
        <c:minorTickMark val="none"/>
        <c:tickLblPos val="none"/>
        <c:crossAx val="167109376"/>
        <c:crosses val="autoZero"/>
        <c:auto val="1"/>
        <c:lblOffset val="100"/>
        <c:baseTimeUnit val="years"/>
      </c:dateAx>
      <c:valAx>
        <c:axId val="16710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08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49.15</c:v>
                </c:pt>
                <c:pt idx="1">
                  <c:v>49.81</c:v>
                </c:pt>
                <c:pt idx="2">
                  <c:v>49.67</c:v>
                </c:pt>
                <c:pt idx="3">
                  <c:v>49.52</c:v>
                </c:pt>
                <c:pt idx="4">
                  <c:v>49.59</c:v>
                </c:pt>
              </c:numCache>
            </c:numRef>
          </c:val>
          <c:extLst>
            <c:ext xmlns:c16="http://schemas.microsoft.com/office/drawing/2014/chart" uri="{C3380CC4-5D6E-409C-BE32-E72D297353CC}">
              <c16:uniqueId val="{00000000-4171-45C8-9BAD-32DF31610D9E}"/>
            </c:ext>
          </c:extLst>
        </c:ser>
        <c:dLbls>
          <c:showLegendKey val="0"/>
          <c:showVal val="0"/>
          <c:showCatName val="0"/>
          <c:showSerName val="0"/>
          <c:showPercent val="0"/>
          <c:showBubbleSize val="0"/>
        </c:dLbls>
        <c:gapWidth val="150"/>
        <c:axId val="172232704"/>
        <c:axId val="17223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49.29</c:v>
                </c:pt>
                <c:pt idx="1">
                  <c:v>50.32</c:v>
                </c:pt>
                <c:pt idx="2">
                  <c:v>49.89</c:v>
                </c:pt>
                <c:pt idx="3">
                  <c:v>49.39</c:v>
                </c:pt>
                <c:pt idx="4">
                  <c:v>49.25</c:v>
                </c:pt>
              </c:numCache>
            </c:numRef>
          </c:val>
          <c:smooth val="0"/>
          <c:extLst>
            <c:ext xmlns:c16="http://schemas.microsoft.com/office/drawing/2014/chart" uri="{C3380CC4-5D6E-409C-BE32-E72D297353CC}">
              <c16:uniqueId val="{00000001-4171-45C8-9BAD-32DF31610D9E}"/>
            </c:ext>
          </c:extLst>
        </c:ser>
        <c:dLbls>
          <c:showLegendKey val="0"/>
          <c:showVal val="0"/>
          <c:showCatName val="0"/>
          <c:showSerName val="0"/>
          <c:showPercent val="0"/>
          <c:showBubbleSize val="0"/>
        </c:dLbls>
        <c:marker val="1"/>
        <c:smooth val="0"/>
        <c:axId val="172232704"/>
        <c:axId val="172234240"/>
      </c:lineChart>
      <c:dateAx>
        <c:axId val="172232704"/>
        <c:scaling>
          <c:orientation val="minMax"/>
        </c:scaling>
        <c:delete val="1"/>
        <c:axPos val="b"/>
        <c:numFmt formatCode="ge" sourceLinked="1"/>
        <c:majorTickMark val="none"/>
        <c:minorTickMark val="none"/>
        <c:tickLblPos val="none"/>
        <c:crossAx val="172234240"/>
        <c:crosses val="autoZero"/>
        <c:auto val="1"/>
        <c:lblOffset val="100"/>
        <c:baseTimeUnit val="years"/>
      </c:dateAx>
      <c:valAx>
        <c:axId val="17223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23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86.86</c:v>
                </c:pt>
                <c:pt idx="1">
                  <c:v>88.26</c:v>
                </c:pt>
                <c:pt idx="2">
                  <c:v>89.05</c:v>
                </c:pt>
                <c:pt idx="3">
                  <c:v>90.05</c:v>
                </c:pt>
                <c:pt idx="4">
                  <c:v>90.84</c:v>
                </c:pt>
              </c:numCache>
            </c:numRef>
          </c:val>
          <c:extLst>
            <c:ext xmlns:c16="http://schemas.microsoft.com/office/drawing/2014/chart" uri="{C3380CC4-5D6E-409C-BE32-E72D297353CC}">
              <c16:uniqueId val="{00000000-3C67-48FA-8EB2-422D997B3032}"/>
            </c:ext>
          </c:extLst>
        </c:ser>
        <c:dLbls>
          <c:showLegendKey val="0"/>
          <c:showVal val="0"/>
          <c:showCatName val="0"/>
          <c:showSerName val="0"/>
          <c:showPercent val="0"/>
          <c:showBubbleSize val="0"/>
        </c:dLbls>
        <c:gapWidth val="150"/>
        <c:axId val="172268160"/>
        <c:axId val="17227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84.57</c:v>
                </c:pt>
                <c:pt idx="2">
                  <c:v>84.73</c:v>
                </c:pt>
                <c:pt idx="3">
                  <c:v>83.96</c:v>
                </c:pt>
                <c:pt idx="4">
                  <c:v>84.12</c:v>
                </c:pt>
              </c:numCache>
            </c:numRef>
          </c:val>
          <c:smooth val="0"/>
          <c:extLst>
            <c:ext xmlns:c16="http://schemas.microsoft.com/office/drawing/2014/chart" uri="{C3380CC4-5D6E-409C-BE32-E72D297353CC}">
              <c16:uniqueId val="{00000001-3C67-48FA-8EB2-422D997B3032}"/>
            </c:ext>
          </c:extLst>
        </c:ser>
        <c:dLbls>
          <c:showLegendKey val="0"/>
          <c:showVal val="0"/>
          <c:showCatName val="0"/>
          <c:showSerName val="0"/>
          <c:showPercent val="0"/>
          <c:showBubbleSize val="0"/>
        </c:dLbls>
        <c:marker val="1"/>
        <c:smooth val="0"/>
        <c:axId val="172268160"/>
        <c:axId val="172274432"/>
      </c:lineChart>
      <c:dateAx>
        <c:axId val="172268160"/>
        <c:scaling>
          <c:orientation val="minMax"/>
        </c:scaling>
        <c:delete val="1"/>
        <c:axPos val="b"/>
        <c:numFmt formatCode="ge" sourceLinked="1"/>
        <c:majorTickMark val="none"/>
        <c:minorTickMark val="none"/>
        <c:tickLblPos val="none"/>
        <c:crossAx val="172274432"/>
        <c:crosses val="autoZero"/>
        <c:auto val="1"/>
        <c:lblOffset val="100"/>
        <c:baseTimeUnit val="years"/>
      </c:dateAx>
      <c:valAx>
        <c:axId val="17227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26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77.45</c:v>
                </c:pt>
                <c:pt idx="1">
                  <c:v>77.64</c:v>
                </c:pt>
                <c:pt idx="2">
                  <c:v>75.739999999999995</c:v>
                </c:pt>
                <c:pt idx="3">
                  <c:v>77.84</c:v>
                </c:pt>
                <c:pt idx="4">
                  <c:v>80.88</c:v>
                </c:pt>
              </c:numCache>
            </c:numRef>
          </c:val>
          <c:extLst>
            <c:ext xmlns:c16="http://schemas.microsoft.com/office/drawing/2014/chart" uri="{C3380CC4-5D6E-409C-BE32-E72D297353CC}">
              <c16:uniqueId val="{00000000-6EE2-4BB2-9970-05995DB8D044}"/>
            </c:ext>
          </c:extLst>
        </c:ser>
        <c:dLbls>
          <c:showLegendKey val="0"/>
          <c:showVal val="0"/>
          <c:showCatName val="0"/>
          <c:showSerName val="0"/>
          <c:showPercent val="0"/>
          <c:showBubbleSize val="0"/>
        </c:dLbls>
        <c:gapWidth val="150"/>
        <c:axId val="172108032"/>
        <c:axId val="17211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E2-4BB2-9970-05995DB8D044}"/>
            </c:ext>
          </c:extLst>
        </c:ser>
        <c:dLbls>
          <c:showLegendKey val="0"/>
          <c:showVal val="0"/>
          <c:showCatName val="0"/>
          <c:showSerName val="0"/>
          <c:showPercent val="0"/>
          <c:showBubbleSize val="0"/>
        </c:dLbls>
        <c:marker val="1"/>
        <c:smooth val="0"/>
        <c:axId val="172108032"/>
        <c:axId val="172118400"/>
      </c:lineChart>
      <c:dateAx>
        <c:axId val="172108032"/>
        <c:scaling>
          <c:orientation val="minMax"/>
        </c:scaling>
        <c:delete val="1"/>
        <c:axPos val="b"/>
        <c:numFmt formatCode="ge" sourceLinked="1"/>
        <c:majorTickMark val="none"/>
        <c:minorTickMark val="none"/>
        <c:tickLblPos val="none"/>
        <c:crossAx val="172118400"/>
        <c:crosses val="autoZero"/>
        <c:auto val="1"/>
        <c:lblOffset val="100"/>
        <c:baseTimeUnit val="years"/>
      </c:dateAx>
      <c:valAx>
        <c:axId val="17211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10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75-4FBF-9CC9-BADEC9316EDE}"/>
            </c:ext>
          </c:extLst>
        </c:ser>
        <c:dLbls>
          <c:showLegendKey val="0"/>
          <c:showVal val="0"/>
          <c:showCatName val="0"/>
          <c:showSerName val="0"/>
          <c:showPercent val="0"/>
          <c:showBubbleSize val="0"/>
        </c:dLbls>
        <c:gapWidth val="150"/>
        <c:axId val="172148608"/>
        <c:axId val="17190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75-4FBF-9CC9-BADEC9316EDE}"/>
            </c:ext>
          </c:extLst>
        </c:ser>
        <c:dLbls>
          <c:showLegendKey val="0"/>
          <c:showVal val="0"/>
          <c:showCatName val="0"/>
          <c:showSerName val="0"/>
          <c:showPercent val="0"/>
          <c:showBubbleSize val="0"/>
        </c:dLbls>
        <c:marker val="1"/>
        <c:smooth val="0"/>
        <c:axId val="172148608"/>
        <c:axId val="171905024"/>
      </c:lineChart>
      <c:dateAx>
        <c:axId val="172148608"/>
        <c:scaling>
          <c:orientation val="minMax"/>
        </c:scaling>
        <c:delete val="1"/>
        <c:axPos val="b"/>
        <c:numFmt formatCode="ge" sourceLinked="1"/>
        <c:majorTickMark val="none"/>
        <c:minorTickMark val="none"/>
        <c:tickLblPos val="none"/>
        <c:crossAx val="171905024"/>
        <c:crosses val="autoZero"/>
        <c:auto val="1"/>
        <c:lblOffset val="100"/>
        <c:baseTimeUnit val="years"/>
      </c:dateAx>
      <c:valAx>
        <c:axId val="17190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14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78-4E42-A279-C89635820748}"/>
            </c:ext>
          </c:extLst>
        </c:ser>
        <c:dLbls>
          <c:showLegendKey val="0"/>
          <c:showVal val="0"/>
          <c:showCatName val="0"/>
          <c:showSerName val="0"/>
          <c:showPercent val="0"/>
          <c:showBubbleSize val="0"/>
        </c:dLbls>
        <c:gapWidth val="150"/>
        <c:axId val="171914752"/>
        <c:axId val="17191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78-4E42-A279-C89635820748}"/>
            </c:ext>
          </c:extLst>
        </c:ser>
        <c:dLbls>
          <c:showLegendKey val="0"/>
          <c:showVal val="0"/>
          <c:showCatName val="0"/>
          <c:showSerName val="0"/>
          <c:showPercent val="0"/>
          <c:showBubbleSize val="0"/>
        </c:dLbls>
        <c:marker val="1"/>
        <c:smooth val="0"/>
        <c:axId val="171914752"/>
        <c:axId val="171916672"/>
      </c:lineChart>
      <c:dateAx>
        <c:axId val="171914752"/>
        <c:scaling>
          <c:orientation val="minMax"/>
        </c:scaling>
        <c:delete val="1"/>
        <c:axPos val="b"/>
        <c:numFmt formatCode="ge" sourceLinked="1"/>
        <c:majorTickMark val="none"/>
        <c:minorTickMark val="none"/>
        <c:tickLblPos val="none"/>
        <c:crossAx val="171916672"/>
        <c:crosses val="autoZero"/>
        <c:auto val="1"/>
        <c:lblOffset val="100"/>
        <c:baseTimeUnit val="years"/>
      </c:dateAx>
      <c:valAx>
        <c:axId val="17191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91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84-42E2-B95A-222343F2CE9C}"/>
            </c:ext>
          </c:extLst>
        </c:ser>
        <c:dLbls>
          <c:showLegendKey val="0"/>
          <c:showVal val="0"/>
          <c:showCatName val="0"/>
          <c:showSerName val="0"/>
          <c:showPercent val="0"/>
          <c:showBubbleSize val="0"/>
        </c:dLbls>
        <c:gapWidth val="150"/>
        <c:axId val="171965824"/>
        <c:axId val="17196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84-42E2-B95A-222343F2CE9C}"/>
            </c:ext>
          </c:extLst>
        </c:ser>
        <c:dLbls>
          <c:showLegendKey val="0"/>
          <c:showVal val="0"/>
          <c:showCatName val="0"/>
          <c:showSerName val="0"/>
          <c:showPercent val="0"/>
          <c:showBubbleSize val="0"/>
        </c:dLbls>
        <c:marker val="1"/>
        <c:smooth val="0"/>
        <c:axId val="171965824"/>
        <c:axId val="171968000"/>
      </c:lineChart>
      <c:dateAx>
        <c:axId val="171965824"/>
        <c:scaling>
          <c:orientation val="minMax"/>
        </c:scaling>
        <c:delete val="1"/>
        <c:axPos val="b"/>
        <c:numFmt formatCode="ge" sourceLinked="1"/>
        <c:majorTickMark val="none"/>
        <c:minorTickMark val="none"/>
        <c:tickLblPos val="none"/>
        <c:crossAx val="171968000"/>
        <c:crosses val="autoZero"/>
        <c:auto val="1"/>
        <c:lblOffset val="100"/>
        <c:baseTimeUnit val="years"/>
      </c:dateAx>
      <c:valAx>
        <c:axId val="17196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96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F6-4607-B30B-B3E7A33EF203}"/>
            </c:ext>
          </c:extLst>
        </c:ser>
        <c:dLbls>
          <c:showLegendKey val="0"/>
          <c:showVal val="0"/>
          <c:showCatName val="0"/>
          <c:showSerName val="0"/>
          <c:showPercent val="0"/>
          <c:showBubbleSize val="0"/>
        </c:dLbls>
        <c:gapWidth val="150"/>
        <c:axId val="172000384"/>
        <c:axId val="17200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F6-4607-B30B-B3E7A33EF203}"/>
            </c:ext>
          </c:extLst>
        </c:ser>
        <c:dLbls>
          <c:showLegendKey val="0"/>
          <c:showVal val="0"/>
          <c:showCatName val="0"/>
          <c:showSerName val="0"/>
          <c:showPercent val="0"/>
          <c:showBubbleSize val="0"/>
        </c:dLbls>
        <c:marker val="1"/>
        <c:smooth val="0"/>
        <c:axId val="172000384"/>
        <c:axId val="172002304"/>
      </c:lineChart>
      <c:dateAx>
        <c:axId val="172000384"/>
        <c:scaling>
          <c:orientation val="minMax"/>
        </c:scaling>
        <c:delete val="1"/>
        <c:axPos val="b"/>
        <c:numFmt formatCode="ge" sourceLinked="1"/>
        <c:majorTickMark val="none"/>
        <c:minorTickMark val="none"/>
        <c:tickLblPos val="none"/>
        <c:crossAx val="172002304"/>
        <c:crosses val="autoZero"/>
        <c:auto val="1"/>
        <c:lblOffset val="100"/>
        <c:baseTimeUnit val="years"/>
      </c:dateAx>
      <c:valAx>
        <c:axId val="17200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00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1404.81</c:v>
                </c:pt>
                <c:pt idx="1">
                  <c:v>1346.3</c:v>
                </c:pt>
                <c:pt idx="2">
                  <c:v>1522.18</c:v>
                </c:pt>
                <c:pt idx="3">
                  <c:v>1069.32</c:v>
                </c:pt>
                <c:pt idx="4">
                  <c:v>855.31</c:v>
                </c:pt>
              </c:numCache>
            </c:numRef>
          </c:val>
          <c:extLst>
            <c:ext xmlns:c16="http://schemas.microsoft.com/office/drawing/2014/chart" uri="{C3380CC4-5D6E-409C-BE32-E72D297353CC}">
              <c16:uniqueId val="{00000000-9B2A-4E06-8020-D7D6FC713209}"/>
            </c:ext>
          </c:extLst>
        </c:ser>
        <c:dLbls>
          <c:showLegendKey val="0"/>
          <c:showVal val="0"/>
          <c:showCatName val="0"/>
          <c:showSerName val="0"/>
          <c:showPercent val="0"/>
          <c:showBubbleSize val="0"/>
        </c:dLbls>
        <c:gapWidth val="150"/>
        <c:axId val="172053248"/>
        <c:axId val="17205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1309.43</c:v>
                </c:pt>
                <c:pt idx="1">
                  <c:v>1306.92</c:v>
                </c:pt>
                <c:pt idx="2">
                  <c:v>1203.71</c:v>
                </c:pt>
                <c:pt idx="3">
                  <c:v>1162.3599999999999</c:v>
                </c:pt>
                <c:pt idx="4">
                  <c:v>1047.6500000000001</c:v>
                </c:pt>
              </c:numCache>
            </c:numRef>
          </c:val>
          <c:smooth val="0"/>
          <c:extLst>
            <c:ext xmlns:c16="http://schemas.microsoft.com/office/drawing/2014/chart" uri="{C3380CC4-5D6E-409C-BE32-E72D297353CC}">
              <c16:uniqueId val="{00000001-9B2A-4E06-8020-D7D6FC713209}"/>
            </c:ext>
          </c:extLst>
        </c:ser>
        <c:dLbls>
          <c:showLegendKey val="0"/>
          <c:showVal val="0"/>
          <c:showCatName val="0"/>
          <c:showSerName val="0"/>
          <c:showPercent val="0"/>
          <c:showBubbleSize val="0"/>
        </c:dLbls>
        <c:marker val="1"/>
        <c:smooth val="0"/>
        <c:axId val="172053248"/>
        <c:axId val="172055168"/>
      </c:lineChart>
      <c:dateAx>
        <c:axId val="172053248"/>
        <c:scaling>
          <c:orientation val="minMax"/>
        </c:scaling>
        <c:delete val="1"/>
        <c:axPos val="b"/>
        <c:numFmt formatCode="ge" sourceLinked="1"/>
        <c:majorTickMark val="none"/>
        <c:minorTickMark val="none"/>
        <c:tickLblPos val="none"/>
        <c:crossAx val="172055168"/>
        <c:crosses val="autoZero"/>
        <c:auto val="1"/>
        <c:lblOffset val="100"/>
        <c:baseTimeUnit val="years"/>
      </c:dateAx>
      <c:valAx>
        <c:axId val="17205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05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59.37</c:v>
                </c:pt>
                <c:pt idx="1">
                  <c:v>61.68</c:v>
                </c:pt>
                <c:pt idx="2">
                  <c:v>61.91</c:v>
                </c:pt>
                <c:pt idx="3">
                  <c:v>65.010000000000005</c:v>
                </c:pt>
                <c:pt idx="4">
                  <c:v>67.83</c:v>
                </c:pt>
              </c:numCache>
            </c:numRef>
          </c:val>
          <c:extLst>
            <c:ext xmlns:c16="http://schemas.microsoft.com/office/drawing/2014/chart" uri="{C3380CC4-5D6E-409C-BE32-E72D297353CC}">
              <c16:uniqueId val="{00000000-57B7-4E0E-9E86-7D1AE9E142C4}"/>
            </c:ext>
          </c:extLst>
        </c:ser>
        <c:dLbls>
          <c:showLegendKey val="0"/>
          <c:showVal val="0"/>
          <c:showCatName val="0"/>
          <c:showSerName val="0"/>
          <c:showPercent val="0"/>
          <c:showBubbleSize val="0"/>
        </c:dLbls>
        <c:gapWidth val="150"/>
        <c:axId val="172077440"/>
        <c:axId val="17207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67.59</c:v>
                </c:pt>
                <c:pt idx="1">
                  <c:v>68.510000000000005</c:v>
                </c:pt>
                <c:pt idx="2">
                  <c:v>69.739999999999995</c:v>
                </c:pt>
                <c:pt idx="3">
                  <c:v>68.209999999999994</c:v>
                </c:pt>
                <c:pt idx="4">
                  <c:v>74.040000000000006</c:v>
                </c:pt>
              </c:numCache>
            </c:numRef>
          </c:val>
          <c:smooth val="0"/>
          <c:extLst>
            <c:ext xmlns:c16="http://schemas.microsoft.com/office/drawing/2014/chart" uri="{C3380CC4-5D6E-409C-BE32-E72D297353CC}">
              <c16:uniqueId val="{00000001-57B7-4E0E-9E86-7D1AE9E142C4}"/>
            </c:ext>
          </c:extLst>
        </c:ser>
        <c:dLbls>
          <c:showLegendKey val="0"/>
          <c:showVal val="0"/>
          <c:showCatName val="0"/>
          <c:showSerName val="0"/>
          <c:showPercent val="0"/>
          <c:showBubbleSize val="0"/>
        </c:dLbls>
        <c:marker val="1"/>
        <c:smooth val="0"/>
        <c:axId val="172077440"/>
        <c:axId val="172079360"/>
      </c:lineChart>
      <c:dateAx>
        <c:axId val="172077440"/>
        <c:scaling>
          <c:orientation val="minMax"/>
        </c:scaling>
        <c:delete val="1"/>
        <c:axPos val="b"/>
        <c:numFmt formatCode="ge" sourceLinked="1"/>
        <c:majorTickMark val="none"/>
        <c:minorTickMark val="none"/>
        <c:tickLblPos val="none"/>
        <c:crossAx val="172079360"/>
        <c:crosses val="autoZero"/>
        <c:auto val="1"/>
        <c:lblOffset val="100"/>
        <c:baseTimeUnit val="years"/>
      </c:dateAx>
      <c:valAx>
        <c:axId val="17207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07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399.16</c:v>
                </c:pt>
                <c:pt idx="1">
                  <c:v>390.71</c:v>
                </c:pt>
                <c:pt idx="2">
                  <c:v>401.39</c:v>
                </c:pt>
                <c:pt idx="3">
                  <c:v>385.87</c:v>
                </c:pt>
                <c:pt idx="4">
                  <c:v>371.59</c:v>
                </c:pt>
              </c:numCache>
            </c:numRef>
          </c:val>
          <c:extLst>
            <c:ext xmlns:c16="http://schemas.microsoft.com/office/drawing/2014/chart" uri="{C3380CC4-5D6E-409C-BE32-E72D297353CC}">
              <c16:uniqueId val="{00000000-E1EF-4D2B-93F6-6FE60AB23C25}"/>
            </c:ext>
          </c:extLst>
        </c:ser>
        <c:dLbls>
          <c:showLegendKey val="0"/>
          <c:showVal val="0"/>
          <c:showCatName val="0"/>
          <c:showSerName val="0"/>
          <c:showPercent val="0"/>
          <c:showBubbleSize val="0"/>
        </c:dLbls>
        <c:gapWidth val="150"/>
        <c:axId val="172506496"/>
        <c:axId val="17251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251.88</c:v>
                </c:pt>
                <c:pt idx="1">
                  <c:v>247.43</c:v>
                </c:pt>
                <c:pt idx="2">
                  <c:v>248.89</c:v>
                </c:pt>
                <c:pt idx="3">
                  <c:v>250.84</c:v>
                </c:pt>
                <c:pt idx="4">
                  <c:v>235.61</c:v>
                </c:pt>
              </c:numCache>
            </c:numRef>
          </c:val>
          <c:smooth val="0"/>
          <c:extLst>
            <c:ext xmlns:c16="http://schemas.microsoft.com/office/drawing/2014/chart" uri="{C3380CC4-5D6E-409C-BE32-E72D297353CC}">
              <c16:uniqueId val="{00000001-E1EF-4D2B-93F6-6FE60AB23C25}"/>
            </c:ext>
          </c:extLst>
        </c:ser>
        <c:dLbls>
          <c:showLegendKey val="0"/>
          <c:showVal val="0"/>
          <c:showCatName val="0"/>
          <c:showSerName val="0"/>
          <c:showPercent val="0"/>
          <c:showBubbleSize val="0"/>
        </c:dLbls>
        <c:marker val="1"/>
        <c:smooth val="0"/>
        <c:axId val="172506496"/>
        <c:axId val="172516864"/>
      </c:lineChart>
      <c:dateAx>
        <c:axId val="172506496"/>
        <c:scaling>
          <c:orientation val="minMax"/>
        </c:scaling>
        <c:delete val="1"/>
        <c:axPos val="b"/>
        <c:numFmt formatCode="ge" sourceLinked="1"/>
        <c:majorTickMark val="none"/>
        <c:minorTickMark val="none"/>
        <c:tickLblPos val="none"/>
        <c:crossAx val="172516864"/>
        <c:crosses val="autoZero"/>
        <c:auto val="1"/>
        <c:lblOffset val="100"/>
        <c:baseTimeUnit val="years"/>
      </c:dateAx>
      <c:valAx>
        <c:axId val="17251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50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61"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7" t="str">
        <f>データ!H6</f>
        <v>長野県　中川村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
        <v>123</v>
      </c>
      <c r="AE8" s="74"/>
      <c r="AF8" s="74"/>
      <c r="AG8" s="74"/>
      <c r="AH8" s="74"/>
      <c r="AI8" s="74"/>
      <c r="AJ8" s="75"/>
      <c r="AK8" s="4"/>
      <c r="AL8" s="67">
        <f>データ!S6</f>
        <v>5022</v>
      </c>
      <c r="AM8" s="67"/>
      <c r="AN8" s="67"/>
      <c r="AO8" s="67"/>
      <c r="AP8" s="67"/>
      <c r="AQ8" s="67"/>
      <c r="AR8" s="67"/>
      <c r="AS8" s="67"/>
      <c r="AT8" s="66">
        <f>データ!T6</f>
        <v>77.05</v>
      </c>
      <c r="AU8" s="66"/>
      <c r="AV8" s="66"/>
      <c r="AW8" s="66"/>
      <c r="AX8" s="66"/>
      <c r="AY8" s="66"/>
      <c r="AZ8" s="66"/>
      <c r="BA8" s="66"/>
      <c r="BB8" s="66">
        <f>データ!U6</f>
        <v>65.180000000000007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56.69</v>
      </c>
      <c r="Q10" s="66"/>
      <c r="R10" s="66"/>
      <c r="S10" s="66"/>
      <c r="T10" s="66"/>
      <c r="U10" s="66"/>
      <c r="V10" s="66"/>
      <c r="W10" s="66">
        <f>データ!Q6</f>
        <v>99</v>
      </c>
      <c r="X10" s="66"/>
      <c r="Y10" s="66"/>
      <c r="Z10" s="66"/>
      <c r="AA10" s="66"/>
      <c r="AB10" s="66"/>
      <c r="AC10" s="66"/>
      <c r="AD10" s="67">
        <f>データ!R6</f>
        <v>5184</v>
      </c>
      <c r="AE10" s="67"/>
      <c r="AF10" s="67"/>
      <c r="AG10" s="67"/>
      <c r="AH10" s="67"/>
      <c r="AI10" s="67"/>
      <c r="AJ10" s="67"/>
      <c r="AK10" s="2"/>
      <c r="AL10" s="67">
        <f>データ!V6</f>
        <v>2817</v>
      </c>
      <c r="AM10" s="67"/>
      <c r="AN10" s="67"/>
      <c r="AO10" s="67"/>
      <c r="AP10" s="67"/>
      <c r="AQ10" s="67"/>
      <c r="AR10" s="67"/>
      <c r="AS10" s="67"/>
      <c r="AT10" s="66">
        <f>データ!W6</f>
        <v>1.62</v>
      </c>
      <c r="AU10" s="66"/>
      <c r="AV10" s="66"/>
      <c r="AW10" s="66"/>
      <c r="AX10" s="66"/>
      <c r="AY10" s="66"/>
      <c r="AZ10" s="66"/>
      <c r="BA10" s="66"/>
      <c r="BB10" s="66">
        <f>データ!X6</f>
        <v>1738.89</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9" t="s">
        <v>65</v>
      </c>
      <c r="I3" s="80"/>
      <c r="J3" s="80"/>
      <c r="K3" s="80"/>
      <c r="L3" s="80"/>
      <c r="M3" s="80"/>
      <c r="N3" s="80"/>
      <c r="O3" s="80"/>
      <c r="P3" s="80"/>
      <c r="Q3" s="80"/>
      <c r="R3" s="80"/>
      <c r="S3" s="80"/>
      <c r="T3" s="80"/>
      <c r="U3" s="80"/>
      <c r="V3" s="80"/>
      <c r="W3" s="80"/>
      <c r="X3" s="81"/>
      <c r="Y3" s="85" t="s">
        <v>66</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67</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28" t="s">
        <v>68</v>
      </c>
      <c r="B4" s="30"/>
      <c r="C4" s="30"/>
      <c r="D4" s="30"/>
      <c r="E4" s="30"/>
      <c r="F4" s="30"/>
      <c r="G4" s="30"/>
      <c r="H4" s="82"/>
      <c r="I4" s="83"/>
      <c r="J4" s="83"/>
      <c r="K4" s="83"/>
      <c r="L4" s="83"/>
      <c r="M4" s="83"/>
      <c r="N4" s="83"/>
      <c r="O4" s="83"/>
      <c r="P4" s="83"/>
      <c r="Q4" s="83"/>
      <c r="R4" s="83"/>
      <c r="S4" s="83"/>
      <c r="T4" s="83"/>
      <c r="U4" s="83"/>
      <c r="V4" s="83"/>
      <c r="W4" s="83"/>
      <c r="X4" s="84"/>
      <c r="Y4" s="78" t="s">
        <v>69</v>
      </c>
      <c r="Z4" s="78"/>
      <c r="AA4" s="78"/>
      <c r="AB4" s="78"/>
      <c r="AC4" s="78"/>
      <c r="AD4" s="78"/>
      <c r="AE4" s="78"/>
      <c r="AF4" s="78"/>
      <c r="AG4" s="78"/>
      <c r="AH4" s="78"/>
      <c r="AI4" s="78"/>
      <c r="AJ4" s="78" t="s">
        <v>70</v>
      </c>
      <c r="AK4" s="78"/>
      <c r="AL4" s="78"/>
      <c r="AM4" s="78"/>
      <c r="AN4" s="78"/>
      <c r="AO4" s="78"/>
      <c r="AP4" s="78"/>
      <c r="AQ4" s="78"/>
      <c r="AR4" s="78"/>
      <c r="AS4" s="78"/>
      <c r="AT4" s="78"/>
      <c r="AU4" s="78" t="s">
        <v>71</v>
      </c>
      <c r="AV4" s="78"/>
      <c r="AW4" s="78"/>
      <c r="AX4" s="78"/>
      <c r="AY4" s="78"/>
      <c r="AZ4" s="78"/>
      <c r="BA4" s="78"/>
      <c r="BB4" s="78"/>
      <c r="BC4" s="78"/>
      <c r="BD4" s="78"/>
      <c r="BE4" s="78"/>
      <c r="BF4" s="78" t="s">
        <v>72</v>
      </c>
      <c r="BG4" s="78"/>
      <c r="BH4" s="78"/>
      <c r="BI4" s="78"/>
      <c r="BJ4" s="78"/>
      <c r="BK4" s="78"/>
      <c r="BL4" s="78"/>
      <c r="BM4" s="78"/>
      <c r="BN4" s="78"/>
      <c r="BO4" s="78"/>
      <c r="BP4" s="78"/>
      <c r="BQ4" s="78" t="s">
        <v>73</v>
      </c>
      <c r="BR4" s="78"/>
      <c r="BS4" s="78"/>
      <c r="BT4" s="78"/>
      <c r="BU4" s="78"/>
      <c r="BV4" s="78"/>
      <c r="BW4" s="78"/>
      <c r="BX4" s="78"/>
      <c r="BY4" s="78"/>
      <c r="BZ4" s="78"/>
      <c r="CA4" s="78"/>
      <c r="CB4" s="78" t="s">
        <v>74</v>
      </c>
      <c r="CC4" s="78"/>
      <c r="CD4" s="78"/>
      <c r="CE4" s="78"/>
      <c r="CF4" s="78"/>
      <c r="CG4" s="78"/>
      <c r="CH4" s="78"/>
      <c r="CI4" s="78"/>
      <c r="CJ4" s="78"/>
      <c r="CK4" s="78"/>
      <c r="CL4" s="78"/>
      <c r="CM4" s="78" t="s">
        <v>75</v>
      </c>
      <c r="CN4" s="78"/>
      <c r="CO4" s="78"/>
      <c r="CP4" s="78"/>
      <c r="CQ4" s="78"/>
      <c r="CR4" s="78"/>
      <c r="CS4" s="78"/>
      <c r="CT4" s="78"/>
      <c r="CU4" s="78"/>
      <c r="CV4" s="78"/>
      <c r="CW4" s="78"/>
      <c r="CX4" s="78" t="s">
        <v>76</v>
      </c>
      <c r="CY4" s="78"/>
      <c r="CZ4" s="78"/>
      <c r="DA4" s="78"/>
      <c r="DB4" s="78"/>
      <c r="DC4" s="78"/>
      <c r="DD4" s="78"/>
      <c r="DE4" s="78"/>
      <c r="DF4" s="78"/>
      <c r="DG4" s="78"/>
      <c r="DH4" s="78"/>
      <c r="DI4" s="78" t="s">
        <v>77</v>
      </c>
      <c r="DJ4" s="78"/>
      <c r="DK4" s="78"/>
      <c r="DL4" s="78"/>
      <c r="DM4" s="78"/>
      <c r="DN4" s="78"/>
      <c r="DO4" s="78"/>
      <c r="DP4" s="78"/>
      <c r="DQ4" s="78"/>
      <c r="DR4" s="78"/>
      <c r="DS4" s="78"/>
      <c r="DT4" s="78" t="s">
        <v>78</v>
      </c>
      <c r="DU4" s="78"/>
      <c r="DV4" s="78"/>
      <c r="DW4" s="78"/>
      <c r="DX4" s="78"/>
      <c r="DY4" s="78"/>
      <c r="DZ4" s="78"/>
      <c r="EA4" s="78"/>
      <c r="EB4" s="78"/>
      <c r="EC4" s="78"/>
      <c r="ED4" s="78"/>
      <c r="EE4" s="78" t="s">
        <v>79</v>
      </c>
      <c r="EF4" s="78"/>
      <c r="EG4" s="78"/>
      <c r="EH4" s="78"/>
      <c r="EI4" s="78"/>
      <c r="EJ4" s="78"/>
      <c r="EK4" s="78"/>
      <c r="EL4" s="78"/>
      <c r="EM4" s="78"/>
      <c r="EN4" s="78"/>
      <c r="EO4" s="78"/>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203866</v>
      </c>
      <c r="D6" s="33">
        <f t="shared" si="3"/>
        <v>47</v>
      </c>
      <c r="E6" s="33">
        <f t="shared" si="3"/>
        <v>17</v>
      </c>
      <c r="F6" s="33">
        <f t="shared" si="3"/>
        <v>1</v>
      </c>
      <c r="G6" s="33">
        <f t="shared" si="3"/>
        <v>0</v>
      </c>
      <c r="H6" s="33" t="str">
        <f t="shared" si="3"/>
        <v>長野県　中川村</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56.69</v>
      </c>
      <c r="Q6" s="34">
        <f t="shared" si="3"/>
        <v>99</v>
      </c>
      <c r="R6" s="34">
        <f t="shared" si="3"/>
        <v>5184</v>
      </c>
      <c r="S6" s="34">
        <f t="shared" si="3"/>
        <v>5022</v>
      </c>
      <c r="T6" s="34">
        <f t="shared" si="3"/>
        <v>77.05</v>
      </c>
      <c r="U6" s="34">
        <f t="shared" si="3"/>
        <v>65.180000000000007</v>
      </c>
      <c r="V6" s="34">
        <f t="shared" si="3"/>
        <v>2817</v>
      </c>
      <c r="W6" s="34">
        <f t="shared" si="3"/>
        <v>1.62</v>
      </c>
      <c r="X6" s="34">
        <f t="shared" si="3"/>
        <v>1738.89</v>
      </c>
      <c r="Y6" s="35">
        <f>IF(Y7="",NA(),Y7)</f>
        <v>77.45</v>
      </c>
      <c r="Z6" s="35">
        <f t="shared" ref="Z6:AH6" si="4">IF(Z7="",NA(),Z7)</f>
        <v>77.64</v>
      </c>
      <c r="AA6" s="35">
        <f t="shared" si="4"/>
        <v>75.739999999999995</v>
      </c>
      <c r="AB6" s="35">
        <f t="shared" si="4"/>
        <v>77.84</v>
      </c>
      <c r="AC6" s="35">
        <f t="shared" si="4"/>
        <v>80.88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1404.81</v>
      </c>
      <c r="BG6" s="35">
        <f t="shared" ref="BG6:BO6" si="7">IF(BG7="",NA(),BG7)</f>
        <v>1346.3</v>
      </c>
      <c r="BH6" s="35">
        <f t="shared" si="7"/>
        <v>1522.18</v>
      </c>
      <c r="BI6" s="35">
        <f t="shared" si="7"/>
        <v>1069.32</v>
      </c>
      <c r="BJ6" s="35">
        <f t="shared" si="7"/>
        <v>855.31</v>
      </c>
      <c r="BK6" s="35">
        <f t="shared" si="7"/>
        <v>1309.43</v>
      </c>
      <c r="BL6" s="35">
        <f t="shared" si="7"/>
        <v>1306.92</v>
      </c>
      <c r="BM6" s="35">
        <f t="shared" si="7"/>
        <v>1203.71</v>
      </c>
      <c r="BN6" s="35">
        <f t="shared" si="7"/>
        <v>1162.3599999999999</v>
      </c>
      <c r="BO6" s="35">
        <f t="shared" si="7"/>
        <v>1047.6500000000001</v>
      </c>
      <c r="BP6" s="34" t="str">
        <f>IF(BP7="","",IF(BP7="-","【-】","【"&amp;SUBSTITUTE(TEXT(BP7,"#,##0.00"),"-","△")&amp;"】"))</f>
        <v>【728.30】</v>
      </c>
      <c r="BQ6" s="35">
        <f>IF(BQ7="",NA(),BQ7)</f>
        <v>59.37</v>
      </c>
      <c r="BR6" s="35">
        <f t="shared" ref="BR6:BZ6" si="8">IF(BR7="",NA(),BR7)</f>
        <v>61.68</v>
      </c>
      <c r="BS6" s="35">
        <f t="shared" si="8"/>
        <v>61.91</v>
      </c>
      <c r="BT6" s="35">
        <f t="shared" si="8"/>
        <v>65.010000000000005</v>
      </c>
      <c r="BU6" s="35">
        <f t="shared" si="8"/>
        <v>67.83</v>
      </c>
      <c r="BV6" s="35">
        <f t="shared" si="8"/>
        <v>67.59</v>
      </c>
      <c r="BW6" s="35">
        <f t="shared" si="8"/>
        <v>68.510000000000005</v>
      </c>
      <c r="BX6" s="35">
        <f t="shared" si="8"/>
        <v>69.739999999999995</v>
      </c>
      <c r="BY6" s="35">
        <f t="shared" si="8"/>
        <v>68.209999999999994</v>
      </c>
      <c r="BZ6" s="35">
        <f t="shared" si="8"/>
        <v>74.040000000000006</v>
      </c>
      <c r="CA6" s="34" t="str">
        <f>IF(CA7="","",IF(CA7="-","【-】","【"&amp;SUBSTITUTE(TEXT(CA7,"#,##0.00"),"-","△")&amp;"】"))</f>
        <v>【100.04】</v>
      </c>
      <c r="CB6" s="35">
        <f>IF(CB7="",NA(),CB7)</f>
        <v>399.16</v>
      </c>
      <c r="CC6" s="35">
        <f t="shared" ref="CC6:CK6" si="9">IF(CC7="",NA(),CC7)</f>
        <v>390.71</v>
      </c>
      <c r="CD6" s="35">
        <f t="shared" si="9"/>
        <v>401.39</v>
      </c>
      <c r="CE6" s="35">
        <f t="shared" si="9"/>
        <v>385.87</v>
      </c>
      <c r="CF6" s="35">
        <f t="shared" si="9"/>
        <v>371.59</v>
      </c>
      <c r="CG6" s="35">
        <f t="shared" si="9"/>
        <v>251.88</v>
      </c>
      <c r="CH6" s="35">
        <f t="shared" si="9"/>
        <v>247.43</v>
      </c>
      <c r="CI6" s="35">
        <f t="shared" si="9"/>
        <v>248.89</v>
      </c>
      <c r="CJ6" s="35">
        <f t="shared" si="9"/>
        <v>250.84</v>
      </c>
      <c r="CK6" s="35">
        <f t="shared" si="9"/>
        <v>235.61</v>
      </c>
      <c r="CL6" s="34" t="str">
        <f>IF(CL7="","",IF(CL7="-","【-】","【"&amp;SUBSTITUTE(TEXT(CL7,"#,##0.00"),"-","△")&amp;"】"))</f>
        <v>【137.82】</v>
      </c>
      <c r="CM6" s="35">
        <f>IF(CM7="",NA(),CM7)</f>
        <v>49.15</v>
      </c>
      <c r="CN6" s="35">
        <f t="shared" ref="CN6:CV6" si="10">IF(CN7="",NA(),CN7)</f>
        <v>49.81</v>
      </c>
      <c r="CO6" s="35">
        <f t="shared" si="10"/>
        <v>49.67</v>
      </c>
      <c r="CP6" s="35">
        <f t="shared" si="10"/>
        <v>49.52</v>
      </c>
      <c r="CQ6" s="35">
        <f t="shared" si="10"/>
        <v>49.59</v>
      </c>
      <c r="CR6" s="35">
        <f t="shared" si="10"/>
        <v>49.29</v>
      </c>
      <c r="CS6" s="35">
        <f t="shared" si="10"/>
        <v>50.32</v>
      </c>
      <c r="CT6" s="35">
        <f t="shared" si="10"/>
        <v>49.89</v>
      </c>
      <c r="CU6" s="35">
        <f t="shared" si="10"/>
        <v>49.39</v>
      </c>
      <c r="CV6" s="35">
        <f t="shared" si="10"/>
        <v>49.25</v>
      </c>
      <c r="CW6" s="34" t="str">
        <f>IF(CW7="","",IF(CW7="-","【-】","【"&amp;SUBSTITUTE(TEXT(CW7,"#,##0.00"),"-","△")&amp;"】"))</f>
        <v>【60.09】</v>
      </c>
      <c r="CX6" s="35">
        <f>IF(CX7="",NA(),CX7)</f>
        <v>86.86</v>
      </c>
      <c r="CY6" s="35">
        <f t="shared" ref="CY6:DG6" si="11">IF(CY7="",NA(),CY7)</f>
        <v>88.26</v>
      </c>
      <c r="CZ6" s="35">
        <f t="shared" si="11"/>
        <v>89.05</v>
      </c>
      <c r="DA6" s="35">
        <f t="shared" si="11"/>
        <v>90.05</v>
      </c>
      <c r="DB6" s="35">
        <f t="shared" si="11"/>
        <v>90.84</v>
      </c>
      <c r="DC6" s="35">
        <f t="shared" si="11"/>
        <v>84.31</v>
      </c>
      <c r="DD6" s="35">
        <f t="shared" si="11"/>
        <v>84.57</v>
      </c>
      <c r="DE6" s="35">
        <f t="shared" si="11"/>
        <v>84.73</v>
      </c>
      <c r="DF6" s="35">
        <f t="shared" si="11"/>
        <v>83.96</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0.14000000000000001</v>
      </c>
      <c r="EL6" s="35">
        <f t="shared" si="14"/>
        <v>0.03</v>
      </c>
      <c r="EM6" s="35">
        <f t="shared" si="14"/>
        <v>0.15</v>
      </c>
      <c r="EN6" s="35">
        <f t="shared" si="14"/>
        <v>0.1</v>
      </c>
      <c r="EO6" s="34" t="str">
        <f>IF(EO7="","",IF(EO7="-","【-】","【"&amp;SUBSTITUTE(TEXT(EO7,"#,##0.00"),"-","△")&amp;"】"))</f>
        <v>【0.27】</v>
      </c>
    </row>
    <row r="7" spans="1:145" s="36" customFormat="1" x14ac:dyDescent="0.15">
      <c r="A7" s="28"/>
      <c r="B7" s="37">
        <v>2016</v>
      </c>
      <c r="C7" s="37">
        <v>203866</v>
      </c>
      <c r="D7" s="37">
        <v>47</v>
      </c>
      <c r="E7" s="37">
        <v>17</v>
      </c>
      <c r="F7" s="37">
        <v>1</v>
      </c>
      <c r="G7" s="37">
        <v>0</v>
      </c>
      <c r="H7" s="37" t="s">
        <v>109</v>
      </c>
      <c r="I7" s="37" t="s">
        <v>110</v>
      </c>
      <c r="J7" s="37" t="s">
        <v>111</v>
      </c>
      <c r="K7" s="37" t="s">
        <v>112</v>
      </c>
      <c r="L7" s="37" t="s">
        <v>113</v>
      </c>
      <c r="M7" s="37"/>
      <c r="N7" s="38" t="s">
        <v>114</v>
      </c>
      <c r="O7" s="38" t="s">
        <v>115</v>
      </c>
      <c r="P7" s="38">
        <v>56.69</v>
      </c>
      <c r="Q7" s="38">
        <v>99</v>
      </c>
      <c r="R7" s="38">
        <v>5184</v>
      </c>
      <c r="S7" s="38">
        <v>5022</v>
      </c>
      <c r="T7" s="38">
        <v>77.05</v>
      </c>
      <c r="U7" s="38">
        <v>65.180000000000007</v>
      </c>
      <c r="V7" s="38">
        <v>2817</v>
      </c>
      <c r="W7" s="38">
        <v>1.62</v>
      </c>
      <c r="X7" s="38">
        <v>1738.89</v>
      </c>
      <c r="Y7" s="38">
        <v>77.45</v>
      </c>
      <c r="Z7" s="38">
        <v>77.64</v>
      </c>
      <c r="AA7" s="38">
        <v>75.739999999999995</v>
      </c>
      <c r="AB7" s="38">
        <v>77.84</v>
      </c>
      <c r="AC7" s="38">
        <v>80.88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1404.81</v>
      </c>
      <c r="BG7" s="38">
        <v>1346.3</v>
      </c>
      <c r="BH7" s="38">
        <v>1522.18</v>
      </c>
      <c r="BI7" s="38">
        <v>1069.32</v>
      </c>
      <c r="BJ7" s="38">
        <v>855.31</v>
      </c>
      <c r="BK7" s="38">
        <v>1309.43</v>
      </c>
      <c r="BL7" s="38">
        <v>1306.92</v>
      </c>
      <c r="BM7" s="38">
        <v>1203.71</v>
      </c>
      <c r="BN7" s="38">
        <v>1162.3599999999999</v>
      </c>
      <c r="BO7" s="38">
        <v>1047.6500000000001</v>
      </c>
      <c r="BP7" s="38">
        <v>728.3</v>
      </c>
      <c r="BQ7" s="38">
        <v>59.37</v>
      </c>
      <c r="BR7" s="38">
        <v>61.68</v>
      </c>
      <c r="BS7" s="38">
        <v>61.91</v>
      </c>
      <c r="BT7" s="38">
        <v>65.010000000000005</v>
      </c>
      <c r="BU7" s="38">
        <v>67.83</v>
      </c>
      <c r="BV7" s="38">
        <v>67.59</v>
      </c>
      <c r="BW7" s="38">
        <v>68.510000000000005</v>
      </c>
      <c r="BX7" s="38">
        <v>69.739999999999995</v>
      </c>
      <c r="BY7" s="38">
        <v>68.209999999999994</v>
      </c>
      <c r="BZ7" s="38">
        <v>74.040000000000006</v>
      </c>
      <c r="CA7" s="38">
        <v>100.04</v>
      </c>
      <c r="CB7" s="38">
        <v>399.16</v>
      </c>
      <c r="CC7" s="38">
        <v>390.71</v>
      </c>
      <c r="CD7" s="38">
        <v>401.39</v>
      </c>
      <c r="CE7" s="38">
        <v>385.87</v>
      </c>
      <c r="CF7" s="38">
        <v>371.59</v>
      </c>
      <c r="CG7" s="38">
        <v>251.88</v>
      </c>
      <c r="CH7" s="38">
        <v>247.43</v>
      </c>
      <c r="CI7" s="38">
        <v>248.89</v>
      </c>
      <c r="CJ7" s="38">
        <v>250.84</v>
      </c>
      <c r="CK7" s="38">
        <v>235.61</v>
      </c>
      <c r="CL7" s="38">
        <v>137.82</v>
      </c>
      <c r="CM7" s="38">
        <v>49.15</v>
      </c>
      <c r="CN7" s="38">
        <v>49.81</v>
      </c>
      <c r="CO7" s="38">
        <v>49.67</v>
      </c>
      <c r="CP7" s="38">
        <v>49.52</v>
      </c>
      <c r="CQ7" s="38">
        <v>49.59</v>
      </c>
      <c r="CR7" s="38">
        <v>49.29</v>
      </c>
      <c r="CS7" s="38">
        <v>50.32</v>
      </c>
      <c r="CT7" s="38">
        <v>49.89</v>
      </c>
      <c r="CU7" s="38">
        <v>49.39</v>
      </c>
      <c r="CV7" s="38">
        <v>49.25</v>
      </c>
      <c r="CW7" s="38">
        <v>60.09</v>
      </c>
      <c r="CX7" s="38">
        <v>86.86</v>
      </c>
      <c r="CY7" s="38">
        <v>88.26</v>
      </c>
      <c r="CZ7" s="38">
        <v>89.05</v>
      </c>
      <c r="DA7" s="38">
        <v>90.05</v>
      </c>
      <c r="DB7" s="38">
        <v>90.84</v>
      </c>
      <c r="DC7" s="38">
        <v>84.31</v>
      </c>
      <c r="DD7" s="38">
        <v>84.57</v>
      </c>
      <c r="DE7" s="38">
        <v>84.73</v>
      </c>
      <c r="DF7" s="38">
        <v>83.96</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0.14000000000000001</v>
      </c>
      <c r="EL7" s="38">
        <v>0.03</v>
      </c>
      <c r="EM7" s="38">
        <v>0.15</v>
      </c>
      <c r="EN7" s="38">
        <v>0.1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2018-02-08T02:14:07Z</cp:lastPrinted>
  <dcterms:created xsi:type="dcterms:W3CDTF">2017-12-25T02:07:57Z</dcterms:created>
  <dcterms:modified xsi:type="dcterms:W3CDTF">2018-02-21T08:17:27Z</dcterms:modified>
</cp:coreProperties>
</file>