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0\上下水道係\経営戦略・経営比較分析\経営比較分析\201802_経営比較分析203882宮田村\"/>
    </mc:Choice>
  </mc:AlternateContent>
  <workbookProtection workbookPassword="B319" lockStructure="1"/>
  <bookViews>
    <workbookView xWindow="0" yWindow="0" windowWidth="19200" windowHeight="1011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F85" i="4"/>
  <c r="BB10" i="4"/>
  <c r="AT10" i="4"/>
  <c r="AL10" i="4"/>
  <c r="I10" i="4"/>
  <c r="B10" i="4"/>
  <c r="BB8" i="4"/>
  <c r="AT8" i="4"/>
  <c r="W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<sst xmlns="http://schemas.openxmlformats.org/spreadsheetml/2006/main" count="232" uniqueCount="120">
  <si>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</si>
  <si>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</si>
  <si>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</si>
  <si>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</si>
  <si>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</si>
  <si>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</si>
  <si>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</si>
  <si>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</si>
  <si>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</si>
  <si>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</si>
  <si>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</si>
  <si>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</si>
  <si>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</si>
  <si>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</si>
  <si>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</si>
  <si>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</si>
  <si>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</si>
  <si>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</si>
  <si>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</si>
  <si>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</si>
  <si>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</si>
  <si>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</si>
  <si>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</si>
  <si>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</si>
  <si>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</si>
  <si>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</si>
  <si>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</si>
  <si>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</si>
  <si>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</si>
  <si>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</si>
  <si>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</si>
  <si>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</si>
  <si>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</si>
  <si>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</si>
  <si>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</si>
  <si>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</si>
  <si>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</si>
  <si>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</si>
  <si>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</si>
  <si>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</si>
  <si>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</si>
  <si>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</si>
  <si>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</si>
  <si>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</si>
  <si>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</si>
  <si>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</si>
  <si>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</si>
  <si>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</si>
  <si>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</si>
  <si>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</si>
  <si>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</si>
  <si>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</si>
  <si>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</si>
  <si>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</si>
  <si>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</si>
  <si>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</si>
  <si>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</si>
  <si>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</si>
  <si>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</si>
  <si>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</si>
  <si>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</si>
  <si>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</si>
  <si>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</si>
  <si>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</si>
  <si>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</si>
  <si>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</si>
  <si>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</si>
  <si>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</si>
  <si>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</si>
  <si>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</si>
  <si>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</si>
  <si>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</si>
  <si>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</si>
  <si>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</si>
  <si>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</si>
  <si>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</si>
  <si>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</si>
  <si>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</si>
  <si>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</si>
  <si>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</si>
  <si>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</si>
  <si>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</si>
  <si>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</si>
  <si>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</si>
  <si>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</si>
  <si>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</si>
  <si>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</si>
  <si>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</si>
  <si>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</si>
  <si>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</si>
  <si>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</si>
  <si>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</si>
  <si>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</si>
  <si>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</si>
  <si>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</si>
  <si>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</si>
  <si>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</si>
  <si>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</si>
  <si>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</si>
  <si>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</si>
  <si>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</si>
  <si>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</si>
  <si>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</si>
  <si>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</si>
  <si>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</si>
  <si>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宮田村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</si>
  <si>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</si>
  <si>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</si>
  <si>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</si>
  <si>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</si>
  <si>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</si>
  <si>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</si>
  <si>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</si>
  <si>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</si>
  <si>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</si>
  <si>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</si>
  <si>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</si>
  <si>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一部の施設を平成24年から平成25年にかけて更新したが、全体として老朽化が進んでいる。標準耐用年数を超過した管路が増えてきたが、管路の更新は未実施である。今後、実現可能な管路更新計画の策定が必要である。</t>
    <rPh sb="1" eb="3">
      <t>イチブ</t>
    </rPh>
    <rPh sb="4" eb="6">
      <t>シセツ</t>
    </rPh>
    <rPh sb="7" eb="9">
      <t>ヘイセイ</t>
    </rPh>
    <rPh sb="11" eb="12">
      <t>ネン</t>
    </rPh>
    <rPh sb="14" eb="16">
      <t>ヘイセイ</t>
    </rPh>
    <rPh sb="18" eb="19">
      <t>ネン</t>
    </rPh>
    <rPh sb="23" eb="25">
      <t>コウシン</t>
    </rPh>
    <rPh sb="29" eb="31">
      <t>ゼンタイ</t>
    </rPh>
    <rPh sb="34" eb="37">
      <t>ロウキュウカ</t>
    </rPh>
    <rPh sb="38" eb="39">
      <t>スス</t>
    </rPh>
    <rPh sb="44" eb="50">
      <t>ヒョウジュンタイヨウネンスウ</t>
    </rPh>
    <rPh sb="51" eb="53">
      <t>チョウカ</t>
    </rPh>
    <rPh sb="55" eb="57">
      <t>カンロ</t>
    </rPh>
    <rPh sb="58" eb="59">
      <t>フ</t>
    </rPh>
    <rPh sb="65" eb="67">
      <t>カンロ</t>
    </rPh>
    <rPh sb="68" eb="70">
      <t>コウシン</t>
    </rPh>
    <rPh sb="71" eb="74">
      <t>ミジッシ</t>
    </rPh>
    <rPh sb="78" eb="80">
      <t>コンゴ</t>
    </rPh>
    <rPh sb="81" eb="83">
      <t>ジツゲン</t>
    </rPh>
    <rPh sb="83" eb="85">
      <t>カノウ</t>
    </rPh>
    <rPh sb="86" eb="88">
      <t>カンロ</t>
    </rPh>
    <rPh sb="88" eb="90">
      <t>コウシン</t>
    </rPh>
    <rPh sb="90" eb="92">
      <t>ケイカク</t>
    </rPh>
    <rPh sb="93" eb="95">
      <t>サクテイ</t>
    </rPh>
    <rPh sb="96" eb="98">
      <t>ヒツヨウ</t>
    </rPh>
    <phoneticPr fontId="4"/>
  </si>
  <si>
    <t>　経営収支比率が100％を上回っており黒字経営が続いていること、また、給水原価が比較的低く、料金回収率が100％を超えていることから、効率的で健全な経営状態であると分析できる。しかし、今後、増加が予想される老朽化に伴う施設や管路の修繕や、将来の更新事業を見据えると、さらなる資金の留保が必要と言える。
　有収率が低めで推移していることから、漏水調査等を強化し有収率の向上に努める必要がある。</t>
    <rPh sb="1" eb="3">
      <t>ケイエイ</t>
    </rPh>
    <rPh sb="3" eb="5">
      <t>シュウシ</t>
    </rPh>
    <rPh sb="5" eb="7">
      <t>ヒリツ</t>
    </rPh>
    <rPh sb="13" eb="15">
      <t>ウワマワ</t>
    </rPh>
    <rPh sb="19" eb="21">
      <t>クロジ</t>
    </rPh>
    <rPh sb="21" eb="23">
      <t>ケイエイ</t>
    </rPh>
    <rPh sb="24" eb="25">
      <t>ツヅ</t>
    </rPh>
    <rPh sb="35" eb="37">
      <t>キュウスイ</t>
    </rPh>
    <rPh sb="37" eb="39">
      <t>ゲンカ</t>
    </rPh>
    <rPh sb="40" eb="43">
      <t>ヒカクテキ</t>
    </rPh>
    <rPh sb="43" eb="44">
      <t>ヒク</t>
    </rPh>
    <rPh sb="46" eb="48">
      <t>リョウキン</t>
    </rPh>
    <rPh sb="48" eb="50">
      <t>カイシュウ</t>
    </rPh>
    <rPh sb="50" eb="51">
      <t>リツ</t>
    </rPh>
    <rPh sb="57" eb="58">
      <t>コ</t>
    </rPh>
    <rPh sb="67" eb="70">
      <t>コウリツテキ</t>
    </rPh>
    <rPh sb="71" eb="73">
      <t>ケンゼン</t>
    </rPh>
    <rPh sb="74" eb="76">
      <t>ケイエイ</t>
    </rPh>
    <rPh sb="76" eb="78">
      <t>ジョウタイ</t>
    </rPh>
    <rPh sb="95" eb="97">
      <t>ゾウカ</t>
    </rPh>
    <rPh sb="98" eb="100">
      <t>ヨソウ</t>
    </rPh>
    <rPh sb="119" eb="121">
      <t>ショウライ</t>
    </rPh>
    <rPh sb="146" eb="147">
      <t>イ</t>
    </rPh>
    <rPh sb="152" eb="155">
      <t>ユウシュウリツ</t>
    </rPh>
    <rPh sb="156" eb="157">
      <t>ヒク</t>
    </rPh>
    <rPh sb="159" eb="161">
      <t>スイイ</t>
    </rPh>
    <rPh sb="170" eb="172">
      <t>ロウスイ</t>
    </rPh>
    <rPh sb="172" eb="174">
      <t>チョウサ</t>
    </rPh>
    <rPh sb="174" eb="175">
      <t>トウ</t>
    </rPh>
    <rPh sb="176" eb="178">
      <t>キョウカ</t>
    </rPh>
    <rPh sb="179" eb="182">
      <t>ユウシュウリツ</t>
    </rPh>
    <rPh sb="183" eb="185">
      <t>コウジョウ</t>
    </rPh>
    <rPh sb="186" eb="187">
      <t>ツト</t>
    </rPh>
    <rPh sb="189" eb="191">
      <t>ヒツヨウ</t>
    </rPh>
    <phoneticPr fontId="4"/>
  </si>
  <si>
    <t>　現在は黒字経営で単年度では健全経営であるが、全体的に施設や管路の老朽化が進行しており、近い将来訪れる大量更新時期に対する資金の備えは十分ではない。実現可能な更新計画の策定が必要である。
　また、人口減少による料金収入の減少が予想されるため、有収率の向上などにより現在の利益を維持できるよう努める必要がある。</t>
    <rPh sb="1" eb="3">
      <t>ゲンザイ</t>
    </rPh>
    <rPh sb="4" eb="8">
      <t>クロジケイエイ</t>
    </rPh>
    <rPh sb="9" eb="12">
      <t>タンネンド</t>
    </rPh>
    <rPh sb="14" eb="16">
      <t>ケンゼン</t>
    </rPh>
    <rPh sb="16" eb="18">
      <t>ケイエイ</t>
    </rPh>
    <rPh sb="23" eb="26">
      <t>ゼンタイテキ</t>
    </rPh>
    <rPh sb="27" eb="29">
      <t>シセツ</t>
    </rPh>
    <rPh sb="30" eb="32">
      <t>カンロ</t>
    </rPh>
    <rPh sb="33" eb="36">
      <t>ロウキュウカ</t>
    </rPh>
    <rPh sb="37" eb="39">
      <t>シンコウ</t>
    </rPh>
    <rPh sb="44" eb="45">
      <t>チカ</t>
    </rPh>
    <rPh sb="46" eb="48">
      <t>ショウライ</t>
    </rPh>
    <rPh sb="48" eb="49">
      <t>オトズ</t>
    </rPh>
    <rPh sb="51" eb="53">
      <t>タイリョウ</t>
    </rPh>
    <rPh sb="53" eb="55">
      <t>コウシン</t>
    </rPh>
    <rPh sb="55" eb="57">
      <t>ジキ</t>
    </rPh>
    <rPh sb="58" eb="59">
      <t>タイ</t>
    </rPh>
    <rPh sb="61" eb="63">
      <t>シキン</t>
    </rPh>
    <rPh sb="64" eb="65">
      <t>ソナ</t>
    </rPh>
    <rPh sb="74" eb="76">
      <t>ジツゲン</t>
    </rPh>
    <rPh sb="76" eb="78">
      <t>カノウ</t>
    </rPh>
    <rPh sb="79" eb="81">
      <t>コウシン</t>
    </rPh>
    <rPh sb="81" eb="83">
      <t>ケイカク</t>
    </rPh>
    <rPh sb="84" eb="86">
      <t>サクテイ</t>
    </rPh>
    <rPh sb="87" eb="89">
      <t>ヒツヨウ</t>
    </rPh>
    <rPh sb="98" eb="100">
      <t>ジンコウ</t>
    </rPh>
    <rPh sb="100" eb="102">
      <t>ゲンショウ</t>
    </rPh>
    <rPh sb="105" eb="107">
      <t>リョウキン</t>
    </rPh>
    <rPh sb="107" eb="109">
      <t>シュウニュウ</t>
    </rPh>
    <rPh sb="110" eb="112">
      <t>ゲンショウ</t>
    </rPh>
    <rPh sb="113" eb="115">
      <t>ヨソウ</t>
    </rPh>
    <rPh sb="121" eb="124">
      <t>ユウシュウリツ</t>
    </rPh>
    <rPh sb="125" eb="127">
      <t>コウジョウ</t>
    </rPh>
    <rPh sb="132" eb="134">
      <t>ゲンザイ</t>
    </rPh>
    <rPh sb="135" eb="137">
      <t>リエキ</t>
    </rPh>
    <rPh sb="138" eb="140">
      <t>イジ</t>
    </rPh>
    <rPh sb="145" eb="146">
      <t>ツト</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</si>
</sst>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3-4F5C-943A-EDDB095DEA08}"/>
            </c:ext>
          </c:extLst>
        </c:ser>
        <c:dLbls>
          <c:showLegendKey val="0"/>
          <c:showVal val="0"/>
          <c:showCatName val="0"/>
          <c:showSerName val="0"/>
          <c:showPercent val="0"/>
          <c:showBubbleSize val="0"/>
        </c:dLbls>
        <c:gapWidth val="150"/>
        <c:axId val="89405696"/>
        <c:axId val="894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0CD3-4F5C-943A-EDDB095DEA08}"/>
            </c:ext>
          </c:extLst>
        </c:ser>
        <c:dLbls>
          <c:showLegendKey val="0"/>
          <c:showVal val="0"/>
          <c:showCatName val="0"/>
          <c:showSerName val="0"/>
          <c:showPercent val="0"/>
          <c:showBubbleSize val="0"/>
        </c:dLbls>
        <c:marker val="1"/>
        <c:smooth val="0"/>
        <c:axId val="89405696"/>
        <c:axId val="89420160"/>
      </c:lineChart>
      <c:dateAx>
        <c:axId val="89405696"/>
        <c:scaling>
          <c:orientation val="minMax"/>
        </c:scaling>
        <c:delete val="1"/>
        <c:axPos val="b"/>
        <c:numFmt formatCode="ge" sourceLinked="1"/>
        <c:majorTickMark val="none"/>
        <c:minorTickMark val="none"/>
        <c:tickLblPos val="none"/>
        <c:crossAx val="89420160"/>
        <c:crosses val="autoZero"/>
        <c:auto val="1"/>
        <c:lblOffset val="100"/>
        <c:baseTimeUnit val="years"/>
      </c:dateAx>
      <c:valAx>
        <c:axId val="894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c:v>
                </c:pt>
                <c:pt idx="1">
                  <c:v>58.24</c:v>
                </c:pt>
                <c:pt idx="2">
                  <c:v>55.09</c:v>
                </c:pt>
                <c:pt idx="3">
                  <c:v>53.01</c:v>
                </c:pt>
                <c:pt idx="4">
                  <c:v>54</c:v>
                </c:pt>
              </c:numCache>
            </c:numRef>
          </c:val>
          <c:extLst>
            <c:ext xmlns:c16="http://schemas.microsoft.com/office/drawing/2014/chart" uri="{C3380CC4-5D6E-409C-BE32-E72D297353CC}">
              <c16:uniqueId val="{00000000-8184-4A40-ADB5-8111579D95B1}"/>
            </c:ext>
          </c:extLst>
        </c:ser>
        <c:dLbls>
          <c:showLegendKey val="0"/>
          <c:showVal val="0"/>
          <c:showCatName val="0"/>
          <c:showSerName val="0"/>
          <c:showPercent val="0"/>
          <c:showBubbleSize val="0"/>
        </c:dLbls>
        <c:gapWidth val="150"/>
        <c:axId val="100146560"/>
        <c:axId val="1001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8184-4A40-ADB5-8111579D95B1}"/>
            </c:ext>
          </c:extLst>
        </c:ser>
        <c:dLbls>
          <c:showLegendKey val="0"/>
          <c:showVal val="0"/>
          <c:showCatName val="0"/>
          <c:showSerName val="0"/>
          <c:showPercent val="0"/>
          <c:showBubbleSize val="0"/>
        </c:dLbls>
        <c:marker val="1"/>
        <c:smooth val="0"/>
        <c:axId val="100146560"/>
        <c:axId val="100161024"/>
      </c:lineChart>
      <c:dateAx>
        <c:axId val="100146560"/>
        <c:scaling>
          <c:orientation val="minMax"/>
        </c:scaling>
        <c:delete val="1"/>
        <c:axPos val="b"/>
        <c:numFmt formatCode="ge" sourceLinked="1"/>
        <c:majorTickMark val="none"/>
        <c:minorTickMark val="none"/>
        <c:tickLblPos val="none"/>
        <c:crossAx val="100161024"/>
        <c:crosses val="autoZero"/>
        <c:auto val="1"/>
        <c:lblOffset val="100"/>
        <c:baseTimeUnit val="years"/>
      </c:dateAx>
      <c:valAx>
        <c:axId val="1001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75.87</c:v>
                </c:pt>
                <c:pt idx="1">
                  <c:v>72.37</c:v>
                </c:pt>
                <c:pt idx="2">
                  <c:v>75.150000000000006</c:v>
                </c:pt>
                <c:pt idx="3">
                  <c:v>77.2</c:v>
                </c:pt>
                <c:pt idx="4">
                  <c:v>76.62</c:v>
                </c:pt>
              </c:numCache>
            </c:numRef>
          </c:val>
          <c:extLst>
            <c:ext xmlns:c16="http://schemas.microsoft.com/office/drawing/2014/chart" uri="{C3380CC4-5D6E-409C-BE32-E72D297353CC}">
              <c16:uniqueId val="{00000000-3F2D-43DD-9B42-1E84EE1F9B4E}"/>
            </c:ext>
          </c:extLst>
        </c:ser>
        <c:dLbls>
          <c:showLegendKey val="0"/>
          <c:showVal val="0"/>
          <c:showCatName val="0"/>
          <c:showSerName val="0"/>
          <c:showPercent val="0"/>
          <c:showBubbleSize val="0"/>
        </c:dLbls>
        <c:gapWidth val="150"/>
        <c:axId val="100187136"/>
        <c:axId val="1001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3F2D-43DD-9B42-1E84EE1F9B4E}"/>
            </c:ext>
          </c:extLst>
        </c:ser>
        <c:dLbls>
          <c:showLegendKey val="0"/>
          <c:showVal val="0"/>
          <c:showCatName val="0"/>
          <c:showSerName val="0"/>
          <c:showPercent val="0"/>
          <c:showBubbleSize val="0"/>
        </c:dLbls>
        <c:marker val="1"/>
        <c:smooth val="0"/>
        <c:axId val="100187136"/>
        <c:axId val="100197504"/>
      </c:lineChart>
      <c:dateAx>
        <c:axId val="100187136"/>
        <c:scaling>
          <c:orientation val="minMax"/>
        </c:scaling>
        <c:delete val="1"/>
        <c:axPos val="b"/>
        <c:numFmt formatCode="ge" sourceLinked="1"/>
        <c:majorTickMark val="none"/>
        <c:minorTickMark val="none"/>
        <c:tickLblPos val="none"/>
        <c:crossAx val="100197504"/>
        <c:crosses val="autoZero"/>
        <c:auto val="1"/>
        <c:lblOffset val="100"/>
        <c:baseTimeUnit val="years"/>
      </c:dateAx>
      <c:valAx>
        <c:axId val="100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136.77000000000001</c:v>
                </c:pt>
                <c:pt idx="1">
                  <c:v>104.97</c:v>
                </c:pt>
                <c:pt idx="2">
                  <c:v>109.9</c:v>
                </c:pt>
                <c:pt idx="3">
                  <c:v>110.65</c:v>
                </c:pt>
                <c:pt idx="4">
                  <c:v>112.08</c:v>
                </c:pt>
              </c:numCache>
            </c:numRef>
          </c:val>
          <c:extLst>
            <c:ext xmlns:c16="http://schemas.microsoft.com/office/drawing/2014/chart" uri="{C3380CC4-5D6E-409C-BE32-E72D297353CC}">
              <c16:uniqueId val="{00000000-3DEA-4F33-8B7B-329351C83F81}"/>
            </c:ext>
          </c:extLst>
        </c:ser>
        <c:dLbls>
          <c:showLegendKey val="0"/>
          <c:showVal val="0"/>
          <c:showCatName val="0"/>
          <c:showSerName val="0"/>
          <c:showPercent val="0"/>
          <c:showBubbleSize val="0"/>
        </c:dLbls>
        <c:gapWidth val="150"/>
        <c:axId val="89438080"/>
        <c:axId val="89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3DEA-4F33-8B7B-329351C83F81}"/>
            </c:ext>
          </c:extLst>
        </c:ser>
        <c:dLbls>
          <c:showLegendKey val="0"/>
          <c:showVal val="0"/>
          <c:showCatName val="0"/>
          <c:showSerName val="0"/>
          <c:showPercent val="0"/>
          <c:showBubbleSize val="0"/>
        </c:dLbls>
        <c:marker val="1"/>
        <c:smooth val="0"/>
        <c:axId val="89438080"/>
        <c:axId val="89444352"/>
      </c:lineChart>
      <c:dateAx>
        <c:axId val="89438080"/>
        <c:scaling>
          <c:orientation val="minMax"/>
        </c:scaling>
        <c:delete val="1"/>
        <c:axPos val="b"/>
        <c:numFmt formatCode="ge" sourceLinked="1"/>
        <c:majorTickMark val="none"/>
        <c:minorTickMark val="none"/>
        <c:tickLblPos val="none"/>
        <c:crossAx val="89444352"/>
        <c:crosses val="autoZero"/>
        <c:auto val="1"/>
        <c:lblOffset val="100"/>
        <c:baseTimeUnit val="years"/>
      </c:dateAx>
      <c:valAx>
        <c:axId val="8944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40.11</c:v>
                </c:pt>
                <c:pt idx="1">
                  <c:v>32.270000000000003</c:v>
                </c:pt>
                <c:pt idx="2">
                  <c:v>37.630000000000003</c:v>
                </c:pt>
                <c:pt idx="3">
                  <c:v>39.729999999999997</c:v>
                </c:pt>
                <c:pt idx="4">
                  <c:v>41.77</c:v>
                </c:pt>
              </c:numCache>
            </c:numRef>
          </c:val>
          <c:extLst>
            <c:ext xmlns:c16="http://schemas.microsoft.com/office/drawing/2014/chart" uri="{C3380CC4-5D6E-409C-BE32-E72D297353CC}">
              <c16:uniqueId val="{00000000-937D-476B-B06C-5493ADAF6260}"/>
            </c:ext>
          </c:extLst>
        </c:ser>
        <c:dLbls>
          <c:showLegendKey val="0"/>
          <c:showVal val="0"/>
          <c:showCatName val="0"/>
          <c:showSerName val="0"/>
          <c:showPercent val="0"/>
          <c:showBubbleSize val="0"/>
        </c:dLbls>
        <c:gapWidth val="150"/>
        <c:axId val="89474560"/>
        <c:axId val="894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937D-476B-B06C-5493ADAF6260}"/>
            </c:ext>
          </c:extLst>
        </c:ser>
        <c:dLbls>
          <c:showLegendKey val="0"/>
          <c:showVal val="0"/>
          <c:showCatName val="0"/>
          <c:showSerName val="0"/>
          <c:showPercent val="0"/>
          <c:showBubbleSize val="0"/>
        </c:dLbls>
        <c:marker val="1"/>
        <c:smooth val="0"/>
        <c:axId val="89474560"/>
        <c:axId val="89476480"/>
      </c:lineChart>
      <c:dateAx>
        <c:axId val="89474560"/>
        <c:scaling>
          <c:orientation val="minMax"/>
        </c:scaling>
        <c:delete val="1"/>
        <c:axPos val="b"/>
        <c:numFmt formatCode="ge" sourceLinked="1"/>
        <c:majorTickMark val="none"/>
        <c:minorTickMark val="none"/>
        <c:tickLblPos val="none"/>
        <c:crossAx val="89476480"/>
        <c:crosses val="autoZero"/>
        <c:auto val="1"/>
        <c:lblOffset val="100"/>
        <c:baseTimeUnit val="years"/>
      </c:dateAx>
      <c:valAx>
        <c:axId val="894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3.57</c:v>
                </c:pt>
                <c:pt idx="3" formatCode="#,##0.00;&quot;△&quot;#,##0.00;&quot;-&quot;">
                  <c:v>3.91</c:v>
                </c:pt>
                <c:pt idx="4" formatCode="#,##0.00;&quot;△&quot;#,##0.00;&quot;-&quot;">
                  <c:v>4.87</c:v>
                </c:pt>
              </c:numCache>
            </c:numRef>
          </c:val>
          <c:extLst>
            <c:ext xmlns:c16="http://schemas.microsoft.com/office/drawing/2014/chart" uri="{C3380CC4-5D6E-409C-BE32-E72D297353CC}">
              <c16:uniqueId val="{00000000-E762-4CE4-8F2A-85EFADB9C8A9}"/>
            </c:ext>
          </c:extLst>
        </c:ser>
        <c:dLbls>
          <c:showLegendKey val="0"/>
          <c:showVal val="0"/>
          <c:showCatName val="0"/>
          <c:showSerName val="0"/>
          <c:showPercent val="0"/>
          <c:showBubbleSize val="0"/>
        </c:dLbls>
        <c:gapWidth val="150"/>
        <c:axId val="89502848"/>
        <c:axId val="895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E762-4CE4-8F2A-85EFADB9C8A9}"/>
            </c:ext>
          </c:extLst>
        </c:ser>
        <c:dLbls>
          <c:showLegendKey val="0"/>
          <c:showVal val="0"/>
          <c:showCatName val="0"/>
          <c:showSerName val="0"/>
          <c:showPercent val="0"/>
          <c:showBubbleSize val="0"/>
        </c:dLbls>
        <c:marker val="1"/>
        <c:smooth val="0"/>
        <c:axId val="89502848"/>
        <c:axId val="89504768"/>
      </c:lineChart>
      <c:dateAx>
        <c:axId val="89502848"/>
        <c:scaling>
          <c:orientation val="minMax"/>
        </c:scaling>
        <c:delete val="1"/>
        <c:axPos val="b"/>
        <c:numFmt formatCode="ge" sourceLinked="1"/>
        <c:majorTickMark val="none"/>
        <c:minorTickMark val="none"/>
        <c:tickLblPos val="none"/>
        <c:crossAx val="89504768"/>
        <c:crosses val="autoZero"/>
        <c:auto val="1"/>
        <c:lblOffset val="100"/>
        <c:baseTimeUnit val="years"/>
      </c:dateAx>
      <c:valAx>
        <c:axId val="895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4-4467-B16F-B4B389AEF02B}"/>
            </c:ext>
          </c:extLst>
        </c:ser>
        <c:dLbls>
          <c:showLegendKey val="0"/>
          <c:showVal val="0"/>
          <c:showCatName val="0"/>
          <c:showSerName val="0"/>
          <c:showPercent val="0"/>
          <c:showBubbleSize val="0"/>
        </c:dLbls>
        <c:gapWidth val="150"/>
        <c:axId val="92112000"/>
        <c:axId val="921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0A04-4467-B16F-B4B389AEF02B}"/>
            </c:ext>
          </c:extLst>
        </c:ser>
        <c:dLbls>
          <c:showLegendKey val="0"/>
          <c:showVal val="0"/>
          <c:showCatName val="0"/>
          <c:showSerName val="0"/>
          <c:showPercent val="0"/>
          <c:showBubbleSize val="0"/>
        </c:dLbls>
        <c:marker val="1"/>
        <c:smooth val="0"/>
        <c:axId val="92112000"/>
        <c:axId val="92113920"/>
      </c:lineChart>
      <c:dateAx>
        <c:axId val="92112000"/>
        <c:scaling>
          <c:orientation val="minMax"/>
        </c:scaling>
        <c:delete val="1"/>
        <c:axPos val="b"/>
        <c:numFmt formatCode="ge" sourceLinked="1"/>
        <c:majorTickMark val="none"/>
        <c:minorTickMark val="none"/>
        <c:tickLblPos val="none"/>
        <c:crossAx val="92113920"/>
        <c:crosses val="autoZero"/>
        <c:auto val="1"/>
        <c:lblOffset val="100"/>
        <c:baseTimeUnit val="years"/>
      </c:dateAx>
      <c:valAx>
        <c:axId val="9211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250.71</c:v>
                </c:pt>
                <c:pt idx="1">
                  <c:v>420.92</c:v>
                </c:pt>
                <c:pt idx="2">
                  <c:v>250.13</c:v>
                </c:pt>
                <c:pt idx="3">
                  <c:v>260.52999999999997</c:v>
                </c:pt>
                <c:pt idx="4">
                  <c:v>325.81</c:v>
                </c:pt>
              </c:numCache>
            </c:numRef>
          </c:val>
          <c:extLst>
            <c:ext xmlns:c16="http://schemas.microsoft.com/office/drawing/2014/chart" uri="{C3380CC4-5D6E-409C-BE32-E72D297353CC}">
              <c16:uniqueId val="{00000000-15C8-4185-A76E-43AECC37AB71}"/>
            </c:ext>
          </c:extLst>
        </c:ser>
        <c:dLbls>
          <c:showLegendKey val="0"/>
          <c:showVal val="0"/>
          <c:showCatName val="0"/>
          <c:showSerName val="0"/>
          <c:showPercent val="0"/>
          <c:showBubbleSize val="0"/>
        </c:dLbls>
        <c:gapWidth val="150"/>
        <c:axId val="92091136"/>
        <c:axId val="920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15C8-4185-A76E-43AECC37AB71}"/>
            </c:ext>
          </c:extLst>
        </c:ser>
        <c:dLbls>
          <c:showLegendKey val="0"/>
          <c:showVal val="0"/>
          <c:showCatName val="0"/>
          <c:showSerName val="0"/>
          <c:showPercent val="0"/>
          <c:showBubbleSize val="0"/>
        </c:dLbls>
        <c:marker val="1"/>
        <c:smooth val="0"/>
        <c:axId val="92091136"/>
        <c:axId val="92093056"/>
      </c:lineChart>
      <c:dateAx>
        <c:axId val="92091136"/>
        <c:scaling>
          <c:orientation val="minMax"/>
        </c:scaling>
        <c:delete val="1"/>
        <c:axPos val="b"/>
        <c:numFmt formatCode="ge" sourceLinked="1"/>
        <c:majorTickMark val="none"/>
        <c:minorTickMark val="none"/>
        <c:tickLblPos val="none"/>
        <c:crossAx val="92093056"/>
        <c:crosses val="autoZero"/>
        <c:auto val="1"/>
        <c:lblOffset val="100"/>
        <c:baseTimeUnit val="years"/>
      </c:dateAx>
      <c:valAx>
        <c:axId val="9209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404.19</c:v>
                </c:pt>
                <c:pt idx="1">
                  <c:v>388.26</c:v>
                </c:pt>
                <c:pt idx="2">
                  <c:v>367.6</c:v>
                </c:pt>
                <c:pt idx="3">
                  <c:v>341.74</c:v>
                </c:pt>
                <c:pt idx="4">
                  <c:v>310.02</c:v>
                </c:pt>
              </c:numCache>
            </c:numRef>
          </c:val>
          <c:extLst>
            <c:ext xmlns:c16="http://schemas.microsoft.com/office/drawing/2014/chart" uri="{C3380CC4-5D6E-409C-BE32-E72D297353CC}">
              <c16:uniqueId val="{00000000-25B9-4826-AA57-9823B78A5E72}"/>
            </c:ext>
          </c:extLst>
        </c:ser>
        <c:dLbls>
          <c:showLegendKey val="0"/>
          <c:showVal val="0"/>
          <c:showCatName val="0"/>
          <c:showSerName val="0"/>
          <c:showPercent val="0"/>
          <c:showBubbleSize val="0"/>
        </c:dLbls>
        <c:gapWidth val="150"/>
        <c:axId val="92561792"/>
        <c:axId val="925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25B9-4826-AA57-9823B78A5E72}"/>
            </c:ext>
          </c:extLst>
        </c:ser>
        <c:dLbls>
          <c:showLegendKey val="0"/>
          <c:showVal val="0"/>
          <c:showCatName val="0"/>
          <c:showSerName val="0"/>
          <c:showPercent val="0"/>
          <c:showBubbleSize val="0"/>
        </c:dLbls>
        <c:marker val="1"/>
        <c:smooth val="0"/>
        <c:axId val="92561792"/>
        <c:axId val="92563712"/>
      </c:lineChart>
      <c:dateAx>
        <c:axId val="92561792"/>
        <c:scaling>
          <c:orientation val="minMax"/>
        </c:scaling>
        <c:delete val="1"/>
        <c:axPos val="b"/>
        <c:numFmt formatCode="ge" sourceLinked="1"/>
        <c:majorTickMark val="none"/>
        <c:minorTickMark val="none"/>
        <c:tickLblPos val="none"/>
        <c:crossAx val="92563712"/>
        <c:crosses val="autoZero"/>
        <c:auto val="1"/>
        <c:lblOffset val="100"/>
        <c:baseTimeUnit val="years"/>
      </c:dateAx>
      <c:valAx>
        <c:axId val="9256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134.25</c:v>
                </c:pt>
                <c:pt idx="1">
                  <c:v>102.98</c:v>
                </c:pt>
                <c:pt idx="2">
                  <c:v>109.25</c:v>
                </c:pt>
                <c:pt idx="3">
                  <c:v>109.17</c:v>
                </c:pt>
                <c:pt idx="4">
                  <c:v>111.52</c:v>
                </c:pt>
              </c:numCache>
            </c:numRef>
          </c:val>
          <c:extLst>
            <c:ext xmlns:c16="http://schemas.microsoft.com/office/drawing/2014/chart" uri="{C3380CC4-5D6E-409C-BE32-E72D297353CC}">
              <c16:uniqueId val="{00000000-D71B-4540-A18C-51DA1063AB41}"/>
            </c:ext>
          </c:extLst>
        </c:ser>
        <c:dLbls>
          <c:showLegendKey val="0"/>
          <c:showVal val="0"/>
          <c:showCatName val="0"/>
          <c:showSerName val="0"/>
          <c:showPercent val="0"/>
          <c:showBubbleSize val="0"/>
        </c:dLbls>
        <c:gapWidth val="150"/>
        <c:axId val="92598272"/>
        <c:axId val="926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D71B-4540-A18C-51DA1063AB41}"/>
            </c:ext>
          </c:extLst>
        </c:ser>
        <c:dLbls>
          <c:showLegendKey val="0"/>
          <c:showVal val="0"/>
          <c:showCatName val="0"/>
          <c:showSerName val="0"/>
          <c:showPercent val="0"/>
          <c:showBubbleSize val="0"/>
        </c:dLbls>
        <c:marker val="1"/>
        <c:smooth val="0"/>
        <c:axId val="92598272"/>
        <c:axId val="92600192"/>
      </c:lineChart>
      <c:dateAx>
        <c:axId val="92598272"/>
        <c:scaling>
          <c:orientation val="minMax"/>
        </c:scaling>
        <c:delete val="1"/>
        <c:axPos val="b"/>
        <c:numFmt formatCode="ge" sourceLinked="1"/>
        <c:majorTickMark val="none"/>
        <c:minorTickMark val="none"/>
        <c:tickLblPos val="none"/>
        <c:crossAx val="92600192"/>
        <c:crosses val="autoZero"/>
        <c:auto val="1"/>
        <c:lblOffset val="100"/>
        <c:baseTimeUnit val="years"/>
      </c:dateAx>
      <c:valAx>
        <c:axId val="926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120.29</c:v>
                </c:pt>
                <c:pt idx="1">
                  <c:v>156.66</c:v>
                </c:pt>
                <c:pt idx="2">
                  <c:v>147.52000000000001</c:v>
                </c:pt>
                <c:pt idx="3">
                  <c:v>147.61000000000001</c:v>
                </c:pt>
                <c:pt idx="4">
                  <c:v>144.58000000000001</c:v>
                </c:pt>
              </c:numCache>
            </c:numRef>
          </c:val>
          <c:extLst>
            <c:ext xmlns:c16="http://schemas.microsoft.com/office/drawing/2014/chart" uri="{C3380CC4-5D6E-409C-BE32-E72D297353CC}">
              <c16:uniqueId val="{00000000-B556-4C10-921F-6900C214B478}"/>
            </c:ext>
          </c:extLst>
        </c:ser>
        <c:dLbls>
          <c:showLegendKey val="0"/>
          <c:showVal val="0"/>
          <c:showCatName val="0"/>
          <c:showSerName val="0"/>
          <c:showPercent val="0"/>
          <c:showBubbleSize val="0"/>
        </c:dLbls>
        <c:gapWidth val="150"/>
        <c:axId val="100101504"/>
        <c:axId val="1001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B556-4C10-921F-6900C214B478}"/>
            </c:ext>
          </c:extLst>
        </c:ser>
        <c:dLbls>
          <c:showLegendKey val="0"/>
          <c:showVal val="0"/>
          <c:showCatName val="0"/>
          <c:showSerName val="0"/>
          <c:showPercent val="0"/>
          <c:showBubbleSize val="0"/>
        </c:dLbls>
        <c:marker val="1"/>
        <c:smooth val="0"/>
        <c:axId val="100101504"/>
        <c:axId val="100103680"/>
      </c:lineChart>
      <c:dateAx>
        <c:axId val="100101504"/>
        <c:scaling>
          <c:orientation val="minMax"/>
        </c:scaling>
        <c:delete val="1"/>
        <c:axPos val="b"/>
        <c:numFmt formatCode="ge" sourceLinked="1"/>
        <c:majorTickMark val="none"/>
        <c:minorTickMark val="none"/>
        <c:tickLblPos val="none"/>
        <c:crossAx val="100103680"/>
        <c:crosses val="autoZero"/>
        <c:auto val="1"/>
        <c:lblOffset val="100"/>
        <c:baseTimeUnit val="years"/>
      </c:dateAx>
      <c:valAx>
        <c:axId val="1001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0" zoomScale="80" zoomScaleNormal="80" workbookViewId="0">
      <selection activeCell="CA72" sqref="CA7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宮田村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9113</v>
      </c>
      <c r="AM8" s="61"/>
      <c r="AN8" s="61"/>
      <c r="AO8" s="61"/>
      <c r="AP8" s="61"/>
      <c r="AQ8" s="61"/>
      <c r="AR8" s="61"/>
      <c r="AS8" s="61"/>
      <c r="AT8" s="51">
        <f>データ!$S$6</f>
        <v>54.5</v>
      </c>
      <c r="AU8" s="52"/>
      <c r="AV8" s="52"/>
      <c r="AW8" s="52"/>
      <c r="AX8" s="52"/>
      <c r="AY8" s="52"/>
      <c r="AZ8" s="52"/>
      <c r="BA8" s="52"/>
      <c r="BB8" s="53">
        <f>データ!$T$6</f>
        <v>167.21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66.48</v>
      </c>
      <c r="J10" s="52"/>
      <c r="K10" s="52"/>
      <c r="L10" s="52"/>
      <c r="M10" s="52"/>
      <c r="N10" s="52"/>
      <c r="O10" s="64"/>
      <c r="P10" s="53">
        <f>データ!$P$6</f>
        <v>99.78</v>
      </c>
      <c r="Q10" s="53"/>
      <c r="R10" s="53"/>
      <c r="S10" s="53"/>
      <c r="T10" s="53"/>
      <c r="U10" s="53"/>
      <c r="V10" s="53"/>
      <c r="W10" s="61">
        <f>データ!$Q$6</f>
        <v>3024</v>
      </c>
      <c r="X10" s="61"/>
      <c r="Y10" s="61"/>
      <c r="Z10" s="61"/>
      <c r="AA10" s="61"/>
      <c r="AB10" s="61"/>
      <c r="AC10" s="61"/>
      <c r="AD10" s="2"/>
      <c r="AE10" s="2"/>
      <c r="AF10" s="2"/>
      <c r="AG10" s="2"/>
      <c r="AH10" s="5"/>
      <c r="AI10" s="5"/>
      <c r="AJ10" s="5"/>
      <c r="AK10" s="5"/>
      <c r="AL10" s="61">
        <f>データ!$U$6</f>
        <v>9069</v>
      </c>
      <c r="AM10" s="61"/>
      <c r="AN10" s="61"/>
      <c r="AO10" s="61"/>
      <c r="AP10" s="61"/>
      <c r="AQ10" s="61"/>
      <c r="AR10" s="61"/>
      <c r="AS10" s="61"/>
      <c r="AT10" s="51">
        <f>データ!$V$6</f>
        <v>9.23</v>
      </c>
      <c r="AU10" s="52"/>
      <c r="AV10" s="52"/>
      <c r="AW10" s="52"/>
      <c r="AX10" s="52"/>
      <c r="AY10" s="52"/>
      <c r="AZ10" s="52"/>
      <c r="BA10" s="52"/>
      <c r="BB10" s="53">
        <f>データ!$W$6</f>
        <v>982.56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203882</v>
      </c>
      <c r="D6" s="34">
        <f t="shared" si="3"/>
        <v>46</v>
      </c>
      <c r="E6" s="34">
        <f t="shared" si="3"/>
        <v>1</v>
      </c>
      <c r="F6" s="34">
        <f t="shared" si="3"/>
        <v>0</v>
      </c>
      <c r="G6" s="34">
        <f t="shared" si="3"/>
        <v>1</v>
      </c>
      <c r="H6" s="34" t="str">
        <f t="shared" si="3"/>
        <v>長野県　宮田村</v>
      </c>
      <c r="I6" s="34" t="str">
        <f t="shared" si="3"/>
        <v>法適用</v>
      </c>
      <c r="J6" s="34" t="str">
        <f t="shared" si="3"/>
        <v>水道事業</v>
      </c>
      <c r="K6" s="34" t="str">
        <f t="shared" si="3"/>
        <v>末端給水事業</v>
      </c>
      <c r="L6" s="34" t="str">
        <f t="shared" si="3"/>
        <v>A8</v>
      </c>
      <c r="M6" s="34">
        <f t="shared" si="3"/>
        <v>0</v>
      </c>
      <c r="N6" s="35" t="str">
        <f t="shared" si="3"/>
        <v>-</v>
      </c>
      <c r="O6" s="35">
        <f t="shared" si="3"/>
        <v>66.48</v>
      </c>
      <c r="P6" s="35">
        <f t="shared" si="3"/>
        <v>99.78</v>
      </c>
      <c r="Q6" s="35">
        <f t="shared" si="3"/>
        <v>3024</v>
      </c>
      <c r="R6" s="35">
        <f t="shared" si="3"/>
        <v>9113</v>
      </c>
      <c r="S6" s="35">
        <f t="shared" si="3"/>
        <v>54.5</v>
      </c>
      <c r="T6" s="35">
        <f t="shared" si="3"/>
        <v>167.21</v>
      </c>
      <c r="U6" s="35">
        <f t="shared" si="3"/>
        <v>9069</v>
      </c>
      <c r="V6" s="35">
        <f t="shared" si="3"/>
        <v>9.23</v>
      </c>
      <c r="W6" s="35">
        <f t="shared" si="3"/>
        <v>982.56</v>
      </c>
      <c r="X6" s="36">
        <f>IF(X7="",NA(),X7)</f>
        <v>136.77000000000001</v>
      </c>
      <c r="Y6" s="36">
        <f t="shared" ref="Y6:AG6" si="4">IF(Y7="",NA(),Y7)</f>
        <v>104.97</v>
      </c>
      <c r="Z6" s="36">
        <f t="shared" si="4"/>
        <v>109.9</v>
      </c>
      <c r="AA6" s="36">
        <f t="shared" si="4"/>
        <v>110.65</v>
      </c>
      <c r="AB6" s="36">
        <f t="shared" si="4"/>
        <v>112.08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250.71</v>
      </c>
      <c r="AU6" s="36">
        <f t="shared" ref="AU6:BC6" si="6">IF(AU7="",NA(),AU7)</f>
        <v>420.92</v>
      </c>
      <c r="AV6" s="36">
        <f t="shared" si="6"/>
        <v>250.13</v>
      </c>
      <c r="AW6" s="36">
        <f t="shared" si="6"/>
        <v>260.52999999999997</v>
      </c>
      <c r="AX6" s="36">
        <f t="shared" si="6"/>
        <v>325.81</v>
      </c>
      <c r="AY6" s="36">
        <f t="shared" si="6"/>
        <v>1002.64</v>
      </c>
      <c r="AZ6" s="36">
        <f t="shared" si="6"/>
        <v>1164.51</v>
      </c>
      <c r="BA6" s="36">
        <f t="shared" si="6"/>
        <v>434.72</v>
      </c>
      <c r="BB6" s="36">
        <f t="shared" si="6"/>
        <v>416.14</v>
      </c>
      <c r="BC6" s="36">
        <f t="shared" si="6"/>
        <v>371.89</v>
      </c>
      <c r="BD6" s="35" t="str">
        <f>IF(BD7="","",IF(BD7="-","【-】","【"&amp;SUBSTITUTE(TEXT(BD7,"#,##0.00"),"-","△")&amp;"】"))</f>
        <v>【262.87】</v>
      </c>
      <c r="BE6" s="36">
        <f>IF(BE7="",NA(),BE7)</f>
        <v>404.19</v>
      </c>
      <c r="BF6" s="36">
        <f t="shared" ref="BF6:BN6" si="7">IF(BF7="",NA(),BF7)</f>
        <v>388.26</v>
      </c>
      <c r="BG6" s="36">
        <f t="shared" si="7"/>
        <v>367.6</v>
      </c>
      <c r="BH6" s="36">
        <f t="shared" si="7"/>
        <v>341.74</v>
      </c>
      <c r="BI6" s="36">
        <f t="shared" si="7"/>
        <v>310.02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134.25</v>
      </c>
      <c r="BQ6" s="36">
        <f t="shared" ref="BQ6:BY6" si="8">IF(BQ7="",NA(),BQ7)</f>
        <v>102.98</v>
      </c>
      <c r="BR6" s="36">
        <f t="shared" si="8"/>
        <v>109.25</v>
      </c>
      <c r="BS6" s="36">
        <f t="shared" si="8"/>
        <v>109.17</v>
      </c>
      <c r="BT6" s="36">
        <f t="shared" si="8"/>
        <v>111.52</v>
      </c>
      <c r="BU6" s="36">
        <f t="shared" si="8"/>
        <v>90.69</v>
      </c>
      <c r="BV6" s="36">
        <f t="shared" si="8"/>
        <v>90.64</v>
      </c>
      <c r="BW6" s="36">
        <f t="shared" si="8"/>
        <v>93.66</v>
      </c>
      <c r="BX6" s="36">
        <f t="shared" si="8"/>
        <v>92.76</v>
      </c>
      <c r="BY6" s="36">
        <f t="shared" si="8"/>
        <v>93.28</v>
      </c>
      <c r="BZ6" s="35" t="str">
        <f>IF(BZ7="","",IF(BZ7="-","【-】","【"&amp;SUBSTITUTE(TEXT(BZ7,"#,##0.00"),"-","△")&amp;"】"))</f>
        <v>【105.59】</v>
      </c>
      <c r="CA6" s="36">
        <f>IF(CA7="",NA(),CA7)</f>
        <v>120.29</v>
      </c>
      <c r="CB6" s="36">
        <f t="shared" ref="CB6:CJ6" si="9">IF(CB7="",NA(),CB7)</f>
        <v>156.66</v>
      </c>
      <c r="CC6" s="36">
        <f t="shared" si="9"/>
        <v>147.52000000000001</v>
      </c>
      <c r="CD6" s="36">
        <f t="shared" si="9"/>
        <v>147.61000000000001</v>
      </c>
      <c r="CE6" s="36">
        <f t="shared" si="9"/>
        <v>144.58000000000001</v>
      </c>
      <c r="CF6" s="36">
        <f t="shared" si="9"/>
        <v>211.08</v>
      </c>
      <c r="CG6" s="36">
        <f t="shared" si="9"/>
        <v>213.52</v>
      </c>
      <c r="CH6" s="36">
        <f t="shared" si="9"/>
        <v>208.21</v>
      </c>
      <c r="CI6" s="36">
        <f t="shared" si="9"/>
        <v>208.67</v>
      </c>
      <c r="CJ6" s="36">
        <f t="shared" si="9"/>
        <v>208.29</v>
      </c>
      <c r="CK6" s="35" t="str">
        <f>IF(CK7="","",IF(CK7="-","【-】","【"&amp;SUBSTITUTE(TEXT(CK7,"#,##0.00"),"-","△")&amp;"】"))</f>
        <v>【163.27】</v>
      </c>
      <c r="CL6" s="36">
        <f>IF(CL7="",NA(),CL7)</f>
        <v>57</v>
      </c>
      <c r="CM6" s="36">
        <f t="shared" ref="CM6:CU6" si="10">IF(CM7="",NA(),CM7)</f>
        <v>58.24</v>
      </c>
      <c r="CN6" s="36">
        <f t="shared" si="10"/>
        <v>55.09</v>
      </c>
      <c r="CO6" s="36">
        <f t="shared" si="10"/>
        <v>53.01</v>
      </c>
      <c r="CP6" s="36">
        <f t="shared" si="10"/>
        <v>54</v>
      </c>
      <c r="CQ6" s="36">
        <f t="shared" si="10"/>
        <v>49.69</v>
      </c>
      <c r="CR6" s="36">
        <f t="shared" si="10"/>
        <v>49.77</v>
      </c>
      <c r="CS6" s="36">
        <f t="shared" si="10"/>
        <v>49.22</v>
      </c>
      <c r="CT6" s="36">
        <f t="shared" si="10"/>
        <v>49.08</v>
      </c>
      <c r="CU6" s="36">
        <f t="shared" si="10"/>
        <v>49.32</v>
      </c>
      <c r="CV6" s="35" t="str">
        <f>IF(CV7="","",IF(CV7="-","【-】","【"&amp;SUBSTITUTE(TEXT(CV7,"#,##0.00"),"-","△")&amp;"】"))</f>
        <v>【59.94】</v>
      </c>
      <c r="CW6" s="36">
        <f>IF(CW7="",NA(),CW7)</f>
        <v>75.87</v>
      </c>
      <c r="CX6" s="36">
        <f t="shared" ref="CX6:DF6" si="11">IF(CX7="",NA(),CX7)</f>
        <v>72.37</v>
      </c>
      <c r="CY6" s="36">
        <f t="shared" si="11"/>
        <v>75.150000000000006</v>
      </c>
      <c r="CZ6" s="36">
        <f t="shared" si="11"/>
        <v>77.2</v>
      </c>
      <c r="DA6" s="36">
        <f t="shared" si="11"/>
        <v>76.62</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40.11</v>
      </c>
      <c r="DI6" s="36">
        <f t="shared" ref="DI6:DQ6" si="12">IF(DI7="",NA(),DI7)</f>
        <v>32.270000000000003</v>
      </c>
      <c r="DJ6" s="36">
        <f t="shared" si="12"/>
        <v>37.630000000000003</v>
      </c>
      <c r="DK6" s="36">
        <f t="shared" si="12"/>
        <v>39.729999999999997</v>
      </c>
      <c r="DL6" s="36">
        <f t="shared" si="12"/>
        <v>41.77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6">
        <f t="shared" si="13"/>
        <v>3.57</v>
      </c>
      <c r="DV6" s="36">
        <f t="shared" si="13"/>
        <v>3.91</v>
      </c>
      <c r="DW6" s="36">
        <f t="shared" si="13"/>
        <v>4.87</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203882</v>
      </c>
      <c r="D7" s="38">
        <v>46</v>
      </c>
      <c r="E7" s="38">
        <v>1</v>
      </c>
      <c r="F7" s="38">
        <v>0</v>
      </c>
      <c r="G7" s="38">
        <v>1</v>
      </c>
      <c r="H7" s="38" t="s">
        <v>105</v>
      </c>
      <c r="I7" s="38" t="s">
        <v>106</v>
      </c>
      <c r="J7" s="38" t="s">
        <v>107</v>
      </c>
      <c r="K7" s="38" t="s">
        <v>108</v>
      </c>
      <c r="L7" s="38" t="s">
        <v>109</v>
      </c>
      <c r="M7" s="38"/>
      <c r="N7" s="39" t="s">
        <v>110</v>
      </c>
      <c r="O7" s="39">
        <v>66.48</v>
      </c>
      <c r="P7" s="39">
        <v>99.78</v>
      </c>
      <c r="Q7" s="39">
        <v>3024</v>
      </c>
      <c r="R7" s="39">
        <v>9113</v>
      </c>
      <c r="S7" s="39">
        <v>54.5</v>
      </c>
      <c r="T7" s="39">
        <v>167.21</v>
      </c>
      <c r="U7" s="39">
        <v>9069</v>
      </c>
      <c r="V7" s="39">
        <v>9.23</v>
      </c>
      <c r="W7" s="39">
        <v>982.56</v>
      </c>
      <c r="X7" s="39">
        <v>136.77000000000001</v>
      </c>
      <c r="Y7" s="39">
        <v>104.97</v>
      </c>
      <c r="Z7" s="39">
        <v>109.9</v>
      </c>
      <c r="AA7" s="39">
        <v>110.65</v>
      </c>
      <c r="AB7" s="39">
        <v>112.08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250.71</v>
      </c>
      <c r="AU7" s="39">
        <v>420.92</v>
      </c>
      <c r="AV7" s="39">
        <v>250.13</v>
      </c>
      <c r="AW7" s="39">
        <v>260.52999999999997</v>
      </c>
      <c r="AX7" s="39">
        <v>325.81</v>
      </c>
      <c r="AY7" s="39">
        <v>1002.64</v>
      </c>
      <c r="AZ7" s="39">
        <v>1164.51</v>
      </c>
      <c r="BA7" s="39">
        <v>434.72</v>
      </c>
      <c r="BB7" s="39">
        <v>416.14</v>
      </c>
      <c r="BC7" s="39">
        <v>371.89</v>
      </c>
      <c r="BD7" s="39">
        <v>262.87</v>
      </c>
      <c r="BE7" s="39">
        <v>404.19</v>
      </c>
      <c r="BF7" s="39">
        <v>388.26</v>
      </c>
      <c r="BG7" s="39">
        <v>367.6</v>
      </c>
      <c r="BH7" s="39">
        <v>341.74</v>
      </c>
      <c r="BI7" s="39">
        <v>310.02</v>
      </c>
      <c r="BJ7" s="39">
        <v>520.29999999999995</v>
      </c>
      <c r="BK7" s="39">
        <v>498.27</v>
      </c>
      <c r="BL7" s="39">
        <v>495.76</v>
      </c>
      <c r="BM7" s="39">
        <v>487.22</v>
      </c>
      <c r="BN7" s="39">
        <v>483.11</v>
      </c>
      <c r="BO7" s="39">
        <v>270.87</v>
      </c>
      <c r="BP7" s="39">
        <v>134.25</v>
      </c>
      <c r="BQ7" s="39">
        <v>102.98</v>
      </c>
      <c r="BR7" s="39">
        <v>109.25</v>
      </c>
      <c r="BS7" s="39">
        <v>109.17</v>
      </c>
      <c r="BT7" s="39">
        <v>111.52</v>
      </c>
      <c r="BU7" s="39">
        <v>90.69</v>
      </c>
      <c r="BV7" s="39">
        <v>90.64</v>
      </c>
      <c r="BW7" s="39">
        <v>93.66</v>
      </c>
      <c r="BX7" s="39">
        <v>92.76</v>
      </c>
      <c r="BY7" s="39">
        <v>93.28</v>
      </c>
      <c r="BZ7" s="39">
        <v>105.59</v>
      </c>
      <c r="CA7" s="39">
        <v>120.29</v>
      </c>
      <c r="CB7" s="39">
        <v>156.66</v>
      </c>
      <c r="CC7" s="39">
        <v>147.52000000000001</v>
      </c>
      <c r="CD7" s="39">
        <v>147.61000000000001</v>
      </c>
      <c r="CE7" s="39">
        <v>144.58000000000001</v>
      </c>
      <c r="CF7" s="39">
        <v>211.08</v>
      </c>
      <c r="CG7" s="39">
        <v>213.52</v>
      </c>
      <c r="CH7" s="39">
        <v>208.21</v>
      </c>
      <c r="CI7" s="39">
        <v>208.67</v>
      </c>
      <c r="CJ7" s="39">
        <v>208.29</v>
      </c>
      <c r="CK7" s="39">
        <v>163.27000000000001</v>
      </c>
      <c r="CL7" s="39">
        <v>57</v>
      </c>
      <c r="CM7" s="39">
        <v>58.24</v>
      </c>
      <c r="CN7" s="39">
        <v>55.09</v>
      </c>
      <c r="CO7" s="39">
        <v>53.01</v>
      </c>
      <c r="CP7" s="39">
        <v>54</v>
      </c>
      <c r="CQ7" s="39">
        <v>49.69</v>
      </c>
      <c r="CR7" s="39">
        <v>49.77</v>
      </c>
      <c r="CS7" s="39">
        <v>49.22</v>
      </c>
      <c r="CT7" s="39">
        <v>49.08</v>
      </c>
      <c r="CU7" s="39">
        <v>49.32</v>
      </c>
      <c r="CV7" s="39">
        <v>59.94</v>
      </c>
      <c r="CW7" s="39">
        <v>75.87</v>
      </c>
      <c r="CX7" s="39">
        <v>72.37</v>
      </c>
      <c r="CY7" s="39">
        <v>75.150000000000006</v>
      </c>
      <c r="CZ7" s="39">
        <v>77.2</v>
      </c>
      <c r="DA7" s="39">
        <v>76.62</v>
      </c>
      <c r="DB7" s="39">
        <v>80.010000000000005</v>
      </c>
      <c r="DC7" s="39">
        <v>79.98</v>
      </c>
      <c r="DD7" s="39">
        <v>79.48</v>
      </c>
      <c r="DE7" s="39">
        <v>79.3</v>
      </c>
      <c r="DF7" s="39">
        <v>79.34</v>
      </c>
      <c r="DG7" s="39">
        <v>90.22</v>
      </c>
      <c r="DH7" s="39">
        <v>40.11</v>
      </c>
      <c r="DI7" s="39">
        <v>32.270000000000003</v>
      </c>
      <c r="DJ7" s="39">
        <v>37.630000000000003</v>
      </c>
      <c r="DK7" s="39">
        <v>39.729999999999997</v>
      </c>
      <c r="DL7" s="39">
        <v>41.77</v>
      </c>
      <c r="DM7" s="39">
        <v>35.18</v>
      </c>
      <c r="DN7" s="39">
        <v>36.43</v>
      </c>
      <c r="DO7" s="39">
        <v>46.12</v>
      </c>
      <c r="DP7" s="39">
        <v>47.44</v>
      </c>
      <c r="DQ7" s="39">
        <v>48.3</v>
      </c>
      <c r="DR7" s="39">
        <v>47.91</v>
      </c>
      <c r="DS7" s="39">
        <v>0</v>
      </c>
      <c r="DT7" s="39">
        <v>0</v>
      </c>
      <c r="DU7" s="39">
        <v>3.57</v>
      </c>
      <c r="DV7" s="39">
        <v>3.91</v>
      </c>
      <c r="DW7" s="39">
        <v>4.87</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konben</cp:lastModifiedBy>
  <cp:lastPrinted>2018-01-30T06:48:03Z</cp:lastPrinted>
  <dcterms:created xsi:type="dcterms:W3CDTF">2017-12-25T01:28:32Z</dcterms:created>
  <dcterms:modified xsi:type="dcterms:W3CDTF">2018-02-04T23:49:24Z</dcterms:modified>
  <cp:category/>
</cp:coreProperties>
</file>