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<sst xmlns="http://schemas.openxmlformats.org/spreadsheetml/2006/main" count="240" uniqueCount="125">
  <si>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</si>
  <si>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</si>
  <si>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</si>
  <si>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</si>
  <si>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</si>
  <si>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</si>
  <si>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</si>
  <si>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</si>
  <si>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</si>
  <si>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</si>
  <si>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</si>
  <si>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</si>
  <si>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</si>
  <si>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</si>
  <si>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</si>
  <si>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</si>
  <si>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</si>
  <si>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</si>
  <si>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</si>
  <si>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</si>
  <si>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</si>
  <si>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</si>
  <si>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</si>
  <si>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</si>
  <si>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</si>
  <si>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</si>
  <si>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</si>
  <si>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</si>
  <si>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</si>
  <si>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</si>
  <si>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</si>
  <si>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</si>
  <si>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</si>
  <si>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</si>
  <si>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</si>
  <si>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</si>
  <si>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</si>
  <si>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</si>
  <si>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</si>
  <si>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</si>
  <si>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</si>
  <si>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</si>
  <si>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</si>
  <si>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</si>
  <si>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</si>
  <si>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</si>
  <si>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</si>
  <si>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</si>
  <si>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</si>
  <si>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</si>
  <si>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</si>
  <si>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</si>
  <si>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</si>
  <si>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</si>
  <si>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</si>
  <si>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</si>
  <si>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</si>
  <si>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</si>
  <si>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</si>
  <si>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</si>
  <si>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</si>
  <si>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</si>
  <si>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</si>
  <si>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</si>
  <si>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</si>
  <si>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</si>
  <si>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</si>
  <si>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</si>
  <si>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</si>
  <si>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</si>
  <si>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</si>
  <si>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</si>
  <si>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</si>
  <si>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</si>
  <si>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</si>
  <si>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</si>
  <si>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</si>
  <si>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</si>
  <si>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</si>
  <si>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</si>
  <si>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</si>
  <si>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</si>
  <si>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</si>
  <si>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</si>
  <si>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</si>
  <si>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</si>
  <si>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</si>
  <si>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</si>
  <si>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</si>
  <si>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</si>
  <si>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</si>
  <si>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</si>
  <si>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</si>
  <si>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</si>
  <si>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</si>
  <si>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</si>
  <si>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</si>
  <si>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</si>
  <si>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</si>
  <si>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</si>
  <si>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</si>
  <si>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</si>
  <si>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</si>
  <si>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</si>
  <si>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</si>
  <si>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</si>
  <si>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</si>
  <si>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</si>
  <si>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</si>
  <si>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根羽村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</si>
  <si>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</si>
  <si>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</si>
  <si>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</si>
  <si>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</si>
  <si>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</si>
  <si>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</si>
  <si>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</si>
  <si>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</si>
  <si>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</si>
  <si>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</si>
  <si>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</si>
  <si>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①の収益的収支比率は100%に満たないもの、95%台と比較的高い水準にあり、⑥の汚水処理原価も類団平均より低いことから、一定の評価ができると考えられる。
　また、⑦の施設利用率は区域内に商用施設があり、短期間では利用率が非常に高くなるため、適正な施設規模だと考えられる。
　ただし、⑤の経費回収率から基準外繰入が多いことがわかるので、今後の課題として検討したい。
</t>
    <phoneticPr fontId="4"/>
  </si>
  <si>
    <t>　当該施設は稼働して約20年が経過したところであり、今後施設の検査等により状況を把握し、適正な更新計画の策定が必要と考えられる。</t>
    <phoneticPr fontId="4"/>
  </si>
  <si>
    <t xml:space="preserve">　当該施設の水洗化率は97%と非常に高いが、一般家庭の利用者は減少傾向にあるため、料金だけでの経営は厳しくなると考えられる。
　今後、施設の適正な維持管理をしながら、処理施設規模の検討、施設利用料の検討をする必要がある。
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</si>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</sst>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41824"/>
        <c:axId val="17974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41824"/>
        <c:axId val="179743744"/>
      </c:lineChart>
      <c:dateAx>
        <c:axId val="1797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743744"/>
        <c:crosses val="autoZero"/>
        <c:auto val="1"/>
        <c:lblOffset val="100"/>
        <c:baseTimeUnit val="years"/>
      </c:dateAx>
      <c:valAx>
        <c:axId val="17974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4182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44.62</c:v>
                </c:pt>
                <c:pt idx="1">
                  <c:v>36.92</c:v>
                </c:pt>
                <c:pt idx="2">
                  <c:v>39.229999999999997</c:v>
                </c:pt>
                <c:pt idx="3">
                  <c:v>47.69</c:v>
                </c:pt>
                <c:pt idx="4">
                  <c:v>51.54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02528"/>
        <c:axId val="19170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45.55</c:v>
                </c:pt>
                <c:pt idx="1">
                  <c:v>35.64</c:v>
                </c:pt>
                <c:pt idx="2">
                  <c:v>37.950000000000003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02528"/>
        <c:axId val="191704448"/>
      </c:lineChart>
      <c:dateAx>
        <c:axId val="19170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704448"/>
        <c:crosses val="autoZero"/>
        <c:auto val="1"/>
        <c:lblOffset val="100"/>
        <c:baseTimeUnit val="years"/>
      </c:dateAx>
      <c:valAx>
        <c:axId val="19170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0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86.96</c:v>
                </c:pt>
                <c:pt idx="1">
                  <c:v>80.95</c:v>
                </c:pt>
                <c:pt idx="2">
                  <c:v>92</c:v>
                </c:pt>
                <c:pt idx="3">
                  <c:v>95.83</c:v>
                </c:pt>
                <c:pt idx="4">
                  <c:v>97.37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3104"/>
        <c:axId val="19174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80.91</c:v>
                </c:pt>
                <c:pt idx="1">
                  <c:v>87.19</c:v>
                </c:pt>
                <c:pt idx="2">
                  <c:v>88.2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3104"/>
        <c:axId val="191745024"/>
      </c:lineChart>
      <c:dateAx>
        <c:axId val="19174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745024"/>
        <c:crosses val="autoZero"/>
        <c:auto val="1"/>
        <c:lblOffset val="100"/>
        <c:baseTimeUnit val="years"/>
      </c:dateAx>
      <c:valAx>
        <c:axId val="19174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7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95.14</c:v>
                </c:pt>
                <c:pt idx="1">
                  <c:v>95.21</c:v>
                </c:pt>
                <c:pt idx="2">
                  <c:v>95.35</c:v>
                </c:pt>
                <c:pt idx="3">
                  <c:v>95.08</c:v>
                </c:pt>
                <c:pt idx="4">
                  <c:v>95.27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36384"/>
        <c:axId val="18993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36384"/>
        <c:axId val="189938304"/>
      </c:lineChart>
      <c:dateAx>
        <c:axId val="18993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938304"/>
        <c:crosses val="autoZero"/>
        <c:auto val="1"/>
        <c:lblOffset val="100"/>
        <c:baseTimeUnit val="years"/>
      </c:dateAx>
      <c:valAx>
        <c:axId val="18993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93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81056"/>
        <c:axId val="18998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81056"/>
        <c:axId val="189982976"/>
      </c:lineChart>
      <c:dateAx>
        <c:axId val="18998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982976"/>
        <c:crosses val="autoZero"/>
        <c:auto val="1"/>
        <c:lblOffset val="100"/>
        <c:baseTimeUnit val="years"/>
      </c:dateAx>
      <c:valAx>
        <c:axId val="18998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98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83072"/>
        <c:axId val="190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3072"/>
        <c:axId val="190084992"/>
      </c:lineChart>
      <c:dateAx>
        <c:axId val="190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084992"/>
        <c:crosses val="autoZero"/>
        <c:auto val="1"/>
        <c:lblOffset val="100"/>
        <c:baseTimeUnit val="years"/>
      </c:dateAx>
      <c:valAx>
        <c:axId val="190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29664"/>
        <c:axId val="1901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9664"/>
        <c:axId val="190131584"/>
      </c:lineChart>
      <c:dateAx>
        <c:axId val="19012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131584"/>
        <c:crosses val="autoZero"/>
        <c:auto val="1"/>
        <c:lblOffset val="100"/>
        <c:baseTimeUnit val="years"/>
      </c:dateAx>
      <c:valAx>
        <c:axId val="1901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12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78816"/>
        <c:axId val="19018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78816"/>
        <c:axId val="190180736"/>
      </c:lineChart>
      <c:dateAx>
        <c:axId val="19017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180736"/>
        <c:crosses val="autoZero"/>
        <c:auto val="1"/>
        <c:lblOffset val="100"/>
        <c:baseTimeUnit val="years"/>
      </c:dateAx>
      <c:valAx>
        <c:axId val="19018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17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1822.62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45696"/>
        <c:axId val="19126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3394.76</c:v>
                </c:pt>
                <c:pt idx="1">
                  <c:v>3189.89</c:v>
                </c:pt>
                <c:pt idx="2">
                  <c:v>2585.83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45696"/>
        <c:axId val="191260160"/>
      </c:lineChart>
      <c:dateAx>
        <c:axId val="19124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260160"/>
        <c:crosses val="autoZero"/>
        <c:auto val="1"/>
        <c:lblOffset val="100"/>
        <c:baseTimeUnit val="years"/>
      </c:dateAx>
      <c:valAx>
        <c:axId val="19126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24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40.49</c:v>
                </c:pt>
                <c:pt idx="1">
                  <c:v>40.32</c:v>
                </c:pt>
                <c:pt idx="2">
                  <c:v>33.28</c:v>
                </c:pt>
                <c:pt idx="3">
                  <c:v>46.37</c:v>
                </c:pt>
                <c:pt idx="4">
                  <c:v>40.24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98560"/>
        <c:axId val="19137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32.81</c:v>
                </c:pt>
                <c:pt idx="1">
                  <c:v>27.92</c:v>
                </c:pt>
                <c:pt idx="2">
                  <c:v>31.45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98560"/>
        <c:axId val="191374464"/>
      </c:lineChart>
      <c:dateAx>
        <c:axId val="19129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374464"/>
        <c:crosses val="autoZero"/>
        <c:auto val="1"/>
        <c:lblOffset val="100"/>
        <c:baseTimeUnit val="years"/>
      </c:dateAx>
      <c:valAx>
        <c:axId val="19137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29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283.88</c:v>
                </c:pt>
                <c:pt idx="1">
                  <c:v>365.46</c:v>
                </c:pt>
                <c:pt idx="2">
                  <c:v>381.89</c:v>
                </c:pt>
                <c:pt idx="3">
                  <c:v>291.55</c:v>
                </c:pt>
                <c:pt idx="4">
                  <c:v>296.70999999999998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9808"/>
        <c:axId val="19140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483.69</c:v>
                </c:pt>
                <c:pt idx="1">
                  <c:v>602.87</c:v>
                </c:pt>
                <c:pt idx="2">
                  <c:v>588.54999999999995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9808"/>
        <c:axId val="191406080"/>
      </c:lineChart>
      <c:dateAx>
        <c:axId val="19139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406080"/>
        <c:crosses val="autoZero"/>
        <c:auto val="1"/>
        <c:lblOffset val="100"/>
        <c:baseTimeUnit val="years"/>
      </c:dateAx>
      <c:valAx>
        <c:axId val="19140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39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長野県　根羽村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976</v>
      </c>
      <c r="AM8" s="67"/>
      <c r="AN8" s="67"/>
      <c r="AO8" s="67"/>
      <c r="AP8" s="67"/>
      <c r="AQ8" s="67"/>
      <c r="AR8" s="67"/>
      <c r="AS8" s="67"/>
      <c r="AT8" s="66">
        <f>データ!T6</f>
        <v>89.97</v>
      </c>
      <c r="AU8" s="66"/>
      <c r="AV8" s="66"/>
      <c r="AW8" s="66"/>
      <c r="AX8" s="66"/>
      <c r="AY8" s="66"/>
      <c r="AZ8" s="66"/>
      <c r="BA8" s="66"/>
      <c r="BB8" s="66">
        <f>データ!U6</f>
        <v>10.85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3.95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3000</v>
      </c>
      <c r="AE10" s="67"/>
      <c r="AF10" s="67"/>
      <c r="AG10" s="67"/>
      <c r="AH10" s="67"/>
      <c r="AI10" s="67"/>
      <c r="AJ10" s="67"/>
      <c r="AK10" s="2"/>
      <c r="AL10" s="67">
        <f>データ!V6</f>
        <v>38</v>
      </c>
      <c r="AM10" s="67"/>
      <c r="AN10" s="67"/>
      <c r="AO10" s="67"/>
      <c r="AP10" s="67"/>
      <c r="AQ10" s="67"/>
      <c r="AR10" s="67"/>
      <c r="AS10" s="67"/>
      <c r="AT10" s="66">
        <f>データ!W6</f>
        <v>0.02</v>
      </c>
      <c r="AU10" s="66"/>
      <c r="AV10" s="66"/>
      <c r="AW10" s="66"/>
      <c r="AX10" s="66"/>
      <c r="AY10" s="66"/>
      <c r="AZ10" s="66"/>
      <c r="BA10" s="66"/>
      <c r="BB10" s="66">
        <f>データ!X6</f>
        <v>1900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204102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長野県　根羽村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3.95</v>
      </c>
      <c r="Q6" s="34">
        <f t="shared" si="3"/>
        <v>100</v>
      </c>
      <c r="R6" s="34">
        <f t="shared" si="3"/>
        <v>3000</v>
      </c>
      <c r="S6" s="34">
        <f t="shared" si="3"/>
        <v>976</v>
      </c>
      <c r="T6" s="34">
        <f t="shared" si="3"/>
        <v>89.97</v>
      </c>
      <c r="U6" s="34">
        <f t="shared" si="3"/>
        <v>10.85</v>
      </c>
      <c r="V6" s="34">
        <f t="shared" si="3"/>
        <v>38</v>
      </c>
      <c r="W6" s="34">
        <f t="shared" si="3"/>
        <v>0.02</v>
      </c>
      <c r="X6" s="34">
        <f t="shared" si="3"/>
        <v>1900</v>
      </c>
      <c r="Y6" s="35">
        <f>IF(Y7="",NA(),Y7)</f>
        <v>95.14</v>
      </c>
      <c r="Z6" s="35">
        <f t="shared" ref="Z6:AH6" si="4">IF(Z7="",NA(),Z7)</f>
        <v>95.21</v>
      </c>
      <c r="AA6" s="35">
        <f t="shared" si="4"/>
        <v>95.35</v>
      </c>
      <c r="AB6" s="35">
        <f t="shared" si="4"/>
        <v>95.08</v>
      </c>
      <c r="AC6" s="35">
        <f t="shared" si="4"/>
        <v>95.27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1822.62</v>
      </c>
      <c r="BK6" s="35">
        <f t="shared" si="7"/>
        <v>3394.76</v>
      </c>
      <c r="BL6" s="35">
        <f t="shared" si="7"/>
        <v>3189.89</v>
      </c>
      <c r="BM6" s="35">
        <f t="shared" si="7"/>
        <v>2585.83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40.49</v>
      </c>
      <c r="BR6" s="35">
        <f t="shared" ref="BR6:BZ6" si="8">IF(BR7="",NA(),BR7)</f>
        <v>40.32</v>
      </c>
      <c r="BS6" s="35">
        <f t="shared" si="8"/>
        <v>33.28</v>
      </c>
      <c r="BT6" s="35">
        <f t="shared" si="8"/>
        <v>46.37</v>
      </c>
      <c r="BU6" s="35">
        <f t="shared" si="8"/>
        <v>40.24</v>
      </c>
      <c r="BV6" s="35">
        <f t="shared" si="8"/>
        <v>32.81</v>
      </c>
      <c r="BW6" s="35">
        <f t="shared" si="8"/>
        <v>27.92</v>
      </c>
      <c r="BX6" s="35">
        <f t="shared" si="8"/>
        <v>31.45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283.88</v>
      </c>
      <c r="CC6" s="35">
        <f t="shared" ref="CC6:CK6" si="9">IF(CC7="",NA(),CC7)</f>
        <v>365.46</v>
      </c>
      <c r="CD6" s="35">
        <f t="shared" si="9"/>
        <v>381.89</v>
      </c>
      <c r="CE6" s="35">
        <f t="shared" si="9"/>
        <v>291.55</v>
      </c>
      <c r="CF6" s="35">
        <f t="shared" si="9"/>
        <v>296.70999999999998</v>
      </c>
      <c r="CG6" s="35">
        <f t="shared" si="9"/>
        <v>483.69</v>
      </c>
      <c r="CH6" s="35">
        <f t="shared" si="9"/>
        <v>602.87</v>
      </c>
      <c r="CI6" s="35">
        <f t="shared" si="9"/>
        <v>588.54999999999995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44.62</v>
      </c>
      <c r="CN6" s="35">
        <f t="shared" ref="CN6:CV6" si="10">IF(CN7="",NA(),CN7)</f>
        <v>36.92</v>
      </c>
      <c r="CO6" s="35">
        <f t="shared" si="10"/>
        <v>39.229999999999997</v>
      </c>
      <c r="CP6" s="35">
        <f t="shared" si="10"/>
        <v>47.69</v>
      </c>
      <c r="CQ6" s="35">
        <f t="shared" si="10"/>
        <v>51.54</v>
      </c>
      <c r="CR6" s="35">
        <f t="shared" si="10"/>
        <v>45.55</v>
      </c>
      <c r="CS6" s="35">
        <f t="shared" si="10"/>
        <v>35.64</v>
      </c>
      <c r="CT6" s="35">
        <f t="shared" si="10"/>
        <v>37.950000000000003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86.96</v>
      </c>
      <c r="CY6" s="35">
        <f t="shared" ref="CY6:DG6" si="11">IF(CY7="",NA(),CY7)</f>
        <v>80.95</v>
      </c>
      <c r="CZ6" s="35">
        <f t="shared" si="11"/>
        <v>92</v>
      </c>
      <c r="DA6" s="35">
        <f t="shared" si="11"/>
        <v>95.83</v>
      </c>
      <c r="DB6" s="35">
        <f t="shared" si="11"/>
        <v>97.37</v>
      </c>
      <c r="DC6" s="35">
        <f t="shared" si="11"/>
        <v>80.91</v>
      </c>
      <c r="DD6" s="35">
        <f t="shared" si="11"/>
        <v>87.19</v>
      </c>
      <c r="DE6" s="35">
        <f t="shared" si="11"/>
        <v>88.2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204102</v>
      </c>
      <c r="D7" s="37">
        <v>47</v>
      </c>
      <c r="E7" s="37">
        <v>17</v>
      </c>
      <c r="F7" s="37">
        <v>9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3.95</v>
      </c>
      <c r="Q7" s="38">
        <v>100</v>
      </c>
      <c r="R7" s="38">
        <v>3000</v>
      </c>
      <c r="S7" s="38">
        <v>976</v>
      </c>
      <c r="T7" s="38">
        <v>89.97</v>
      </c>
      <c r="U7" s="38">
        <v>10.85</v>
      </c>
      <c r="V7" s="38">
        <v>38</v>
      </c>
      <c r="W7" s="38">
        <v>0.02</v>
      </c>
      <c r="X7" s="38">
        <v>1900</v>
      </c>
      <c r="Y7" s="38">
        <v>95.14</v>
      </c>
      <c r="Z7" s="38">
        <v>95.21</v>
      </c>
      <c r="AA7" s="38">
        <v>95.35</v>
      </c>
      <c r="AB7" s="38">
        <v>95.08</v>
      </c>
      <c r="AC7" s="38">
        <v>95.27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1822.62</v>
      </c>
      <c r="BK7" s="38">
        <v>3394.76</v>
      </c>
      <c r="BL7" s="38">
        <v>3189.89</v>
      </c>
      <c r="BM7" s="38">
        <v>2585.83</v>
      </c>
      <c r="BN7" s="38">
        <v>2464.06</v>
      </c>
      <c r="BO7" s="38">
        <v>1914.94</v>
      </c>
      <c r="BP7" s="38">
        <v>2448.19</v>
      </c>
      <c r="BQ7" s="38">
        <v>40.49</v>
      </c>
      <c r="BR7" s="38">
        <v>40.32</v>
      </c>
      <c r="BS7" s="38">
        <v>33.28</v>
      </c>
      <c r="BT7" s="38">
        <v>46.37</v>
      </c>
      <c r="BU7" s="38">
        <v>40.24</v>
      </c>
      <c r="BV7" s="38">
        <v>32.81</v>
      </c>
      <c r="BW7" s="38">
        <v>27.92</v>
      </c>
      <c r="BX7" s="38">
        <v>31.45</v>
      </c>
      <c r="BY7" s="38">
        <v>32.909999999999997</v>
      </c>
      <c r="BZ7" s="38">
        <v>34.020000000000003</v>
      </c>
      <c r="CA7" s="38">
        <v>33.549999999999997</v>
      </c>
      <c r="CB7" s="38">
        <v>283.88</v>
      </c>
      <c r="CC7" s="38">
        <v>365.46</v>
      </c>
      <c r="CD7" s="38">
        <v>381.89</v>
      </c>
      <c r="CE7" s="38">
        <v>291.55</v>
      </c>
      <c r="CF7" s="38">
        <v>296.70999999999998</v>
      </c>
      <c r="CG7" s="38">
        <v>483.69</v>
      </c>
      <c r="CH7" s="38">
        <v>602.87</v>
      </c>
      <c r="CI7" s="38">
        <v>588.54999999999995</v>
      </c>
      <c r="CJ7" s="38">
        <v>561.54</v>
      </c>
      <c r="CK7" s="38">
        <v>553.77</v>
      </c>
      <c r="CL7" s="38">
        <v>556.04</v>
      </c>
      <c r="CM7" s="38">
        <v>44.62</v>
      </c>
      <c r="CN7" s="38">
        <v>36.92</v>
      </c>
      <c r="CO7" s="38">
        <v>39.229999999999997</v>
      </c>
      <c r="CP7" s="38">
        <v>47.69</v>
      </c>
      <c r="CQ7" s="38">
        <v>51.54</v>
      </c>
      <c r="CR7" s="38">
        <v>45.55</v>
      </c>
      <c r="CS7" s="38">
        <v>35.64</v>
      </c>
      <c r="CT7" s="38">
        <v>37.950000000000003</v>
      </c>
      <c r="CU7" s="38">
        <v>34.92</v>
      </c>
      <c r="CV7" s="38">
        <v>36.44</v>
      </c>
      <c r="CW7" s="38">
        <v>37.130000000000003</v>
      </c>
      <c r="CX7" s="38">
        <v>86.96</v>
      </c>
      <c r="CY7" s="38">
        <v>80.95</v>
      </c>
      <c r="CZ7" s="38">
        <v>92</v>
      </c>
      <c r="DA7" s="38">
        <v>95.83</v>
      </c>
      <c r="DB7" s="38">
        <v>97.37</v>
      </c>
      <c r="DC7" s="38">
        <v>80.91</v>
      </c>
      <c r="DD7" s="38">
        <v>87.19</v>
      </c>
      <c r="DE7" s="38">
        <v>88.2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0.01</v>
      </c>
      <c r="EM7" s="38">
        <v>0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2017-12-25T02:38:06Z</dcterms:created>
  <dcterms:modified xsi:type="dcterms:W3CDTF">2018-01-30T07:30:24Z</dcterms:modified>
  <cp:category/>
</cp:coreProperties>
</file>