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<sst xmlns="http://schemas.openxmlformats.org/spreadsheetml/2006/main" count="237" uniqueCount="123">
  <si>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</si>
  <si>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</si>
  <si>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</si>
  <si>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</si>
  <si>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</si>
  <si>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</si>
  <si>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</si>
  <si>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</si>
  <si>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</si>
  <si>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</si>
  <si>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</si>
  <si>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</si>
  <si>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</si>
  <si>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</si>
  <si>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</si>
  <si>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</si>
  <si>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</si>
  <si>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</si>
  <si>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</si>
  <si>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</si>
  <si>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</si>
  <si>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</si>
  <si>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</si>
  <si>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</si>
  <si>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</si>
  <si>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</si>
  <si>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</si>
  <si>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</si>
  <si>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</si>
  <si>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</si>
  <si>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</si>
  <si>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</si>
  <si>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</si>
  <si>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</si>
  <si>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</si>
  <si>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</si>
  <si>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</si>
  <si>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</si>
  <si>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</si>
  <si>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</si>
  <si>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</si>
  <si>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</si>
  <si>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</si>
  <si>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</si>
  <si>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</si>
  <si>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</si>
  <si>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</si>
  <si>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</si>
  <si>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</si>
  <si>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</si>
  <si>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</si>
  <si>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</si>
  <si>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</si>
  <si>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</si>
  <si>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</si>
  <si>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</si>
  <si>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</si>
  <si>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</si>
  <si>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</si>
  <si>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</si>
  <si>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</si>
  <si>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</si>
  <si>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</si>
  <si>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</si>
  <si>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</si>
  <si>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</si>
  <si>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</si>
  <si>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</si>
  <si>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</si>
  <si>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</si>
  <si>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</si>
  <si>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</si>
  <si>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</si>
  <si>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</si>
  <si>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</si>
  <si>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</si>
  <si>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</si>
  <si>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</si>
  <si>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</si>
  <si>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</si>
  <si>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</si>
  <si>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</si>
  <si>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</si>
  <si>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</si>
  <si>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</si>
  <si>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</si>
  <si>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</si>
  <si>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</si>
  <si>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</si>
  <si>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</si>
  <si>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</si>
  <si>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</si>
  <si>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</si>
  <si>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</si>
  <si>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</si>
  <si>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</si>
  <si>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</si>
  <si>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</si>
  <si>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</si>
  <si>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</si>
  <si>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</si>
  <si>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</si>
  <si>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</si>
  <si>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</si>
  <si>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</si>
  <si>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</si>
  <si>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</si>
  <si>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喬木村</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</si>
  <si>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</si>
  <si>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</si>
  <si>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</si>
  <si>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</si>
  <si>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</si>
  <si>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</si>
  <si>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</si>
  <si>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</si>
  <si>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</si>
  <si>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</si>
  <si>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</si>
  <si>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</si>
  <si>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29年度の簡易水道の統合に向け平成25年度から4カ年、国庫補助を活用しながら老朽化に対し大規模な更新工事に取り組み、漏水が多数あった箇所の送配水管布設替、ポンプ、計装類、減圧弁、フロート弁、建屋等はほぼ更新が完了したが水道整備当時より残るバルブ、管など今後耐用年数を迎えるものについて更新を検討していかなければならない課題がある。</t>
    <rPh sb="1" eb="3">
      <t>ヘイセイ</t>
    </rPh>
    <rPh sb="5" eb="6">
      <t>ネン</t>
    </rPh>
    <rPh sb="6" eb="7">
      <t>ド</t>
    </rPh>
    <rPh sb="8" eb="10">
      <t>カンイ</t>
    </rPh>
    <rPh sb="10" eb="12">
      <t>スイドウ</t>
    </rPh>
    <rPh sb="13" eb="15">
      <t>トウゴウ</t>
    </rPh>
    <rPh sb="16" eb="17">
      <t>ム</t>
    </rPh>
    <rPh sb="18" eb="20">
      <t>ヘイセイ</t>
    </rPh>
    <rPh sb="22" eb="23">
      <t>ネン</t>
    </rPh>
    <rPh sb="23" eb="24">
      <t>ド</t>
    </rPh>
    <rPh sb="28" eb="29">
      <t>ネン</t>
    </rPh>
    <rPh sb="30" eb="32">
      <t>コッコ</t>
    </rPh>
    <rPh sb="32" eb="34">
      <t>ホジョ</t>
    </rPh>
    <rPh sb="35" eb="37">
      <t>カツヨウ</t>
    </rPh>
    <rPh sb="41" eb="44">
      <t>ロウキュウカ</t>
    </rPh>
    <rPh sb="45" eb="46">
      <t>タイ</t>
    </rPh>
    <rPh sb="47" eb="50">
      <t>ダイキボ</t>
    </rPh>
    <rPh sb="51" eb="53">
      <t>コウシン</t>
    </rPh>
    <rPh sb="53" eb="55">
      <t>コウジ</t>
    </rPh>
    <rPh sb="56" eb="57">
      <t>ト</t>
    </rPh>
    <rPh sb="58" eb="59">
      <t>ク</t>
    </rPh>
    <rPh sb="61" eb="63">
      <t>ロウスイ</t>
    </rPh>
    <rPh sb="64" eb="66">
      <t>タスウ</t>
    </rPh>
    <rPh sb="69" eb="71">
      <t>カショ</t>
    </rPh>
    <rPh sb="72" eb="73">
      <t>ソウ</t>
    </rPh>
    <rPh sb="73" eb="76">
      <t>ハイスイカン</t>
    </rPh>
    <rPh sb="76" eb="78">
      <t>フセツ</t>
    </rPh>
    <rPh sb="78" eb="79">
      <t>ガエ</t>
    </rPh>
    <rPh sb="84" eb="86">
      <t>ケイソウ</t>
    </rPh>
    <rPh sb="86" eb="87">
      <t>ルイ</t>
    </rPh>
    <rPh sb="88" eb="91">
      <t>ゲンアツベン</t>
    </rPh>
    <rPh sb="96" eb="97">
      <t>ベン</t>
    </rPh>
    <rPh sb="98" eb="100">
      <t>タテヤ</t>
    </rPh>
    <rPh sb="100" eb="101">
      <t>トウ</t>
    </rPh>
    <rPh sb="104" eb="106">
      <t>コウシン</t>
    </rPh>
    <rPh sb="107" eb="109">
      <t>カンリョウ</t>
    </rPh>
    <rPh sb="112" eb="114">
      <t>スイドウ</t>
    </rPh>
    <rPh sb="114" eb="116">
      <t>セイビ</t>
    </rPh>
    <rPh sb="116" eb="118">
      <t>トウジ</t>
    </rPh>
    <rPh sb="120" eb="121">
      <t>ノコ</t>
    </rPh>
    <rPh sb="126" eb="127">
      <t>カン</t>
    </rPh>
    <rPh sb="129" eb="131">
      <t>コンゴ</t>
    </rPh>
    <rPh sb="131" eb="133">
      <t>タイヨウ</t>
    </rPh>
    <rPh sb="133" eb="135">
      <t>ネンスウ</t>
    </rPh>
    <rPh sb="136" eb="137">
      <t>ムカ</t>
    </rPh>
    <rPh sb="145" eb="147">
      <t>コウシン</t>
    </rPh>
    <rPh sb="148" eb="150">
      <t>ケントウ</t>
    </rPh>
    <rPh sb="162" eb="164">
      <t>カダイ</t>
    </rPh>
    <phoneticPr fontId="4"/>
  </si>
  <si>
    <t>　料金回収率、有収率共に類似団体よりも高い水準で推移している。
　平成25年度～平成28年度までの大規模な更新により起債を約390,700千円借入を行った。
　今後も管路更新等で多額の費用がかかることが予想されるが、公営企業会計に移行したことにより収支が詳細に分析できるようになるため更新工事等に係る費用の捻出を的確に行っていく必要がある。</t>
    <rPh sb="1" eb="3">
      <t>リョウキン</t>
    </rPh>
    <rPh sb="3" eb="5">
      <t>カイシュウ</t>
    </rPh>
    <rPh sb="5" eb="6">
      <t>リツ</t>
    </rPh>
    <rPh sb="7" eb="9">
      <t>ユウシュウ</t>
    </rPh>
    <rPh sb="9" eb="10">
      <t>リツ</t>
    </rPh>
    <rPh sb="10" eb="11">
      <t>トモ</t>
    </rPh>
    <rPh sb="12" eb="14">
      <t>ルイジ</t>
    </rPh>
    <rPh sb="14" eb="16">
      <t>ダンタイ</t>
    </rPh>
    <rPh sb="19" eb="20">
      <t>タカ</t>
    </rPh>
    <rPh sb="21" eb="23">
      <t>スイジュン</t>
    </rPh>
    <rPh sb="24" eb="26">
      <t>スイイ</t>
    </rPh>
    <rPh sb="33" eb="35">
      <t>ヘイセイ</t>
    </rPh>
    <rPh sb="37" eb="38">
      <t>ネン</t>
    </rPh>
    <rPh sb="38" eb="39">
      <t>ド</t>
    </rPh>
    <rPh sb="40" eb="42">
      <t>ヘイセイ</t>
    </rPh>
    <rPh sb="44" eb="45">
      <t>ネン</t>
    </rPh>
    <rPh sb="45" eb="46">
      <t>ド</t>
    </rPh>
    <rPh sb="49" eb="52">
      <t>ダイキボ</t>
    </rPh>
    <rPh sb="53" eb="55">
      <t>コウシン</t>
    </rPh>
    <rPh sb="58" eb="60">
      <t>キサイ</t>
    </rPh>
    <rPh sb="61" eb="62">
      <t>ヤク</t>
    </rPh>
    <rPh sb="69" eb="71">
      <t>センエン</t>
    </rPh>
    <rPh sb="71" eb="73">
      <t>カリイ</t>
    </rPh>
    <rPh sb="74" eb="75">
      <t>オコナ</t>
    </rPh>
    <rPh sb="80" eb="82">
      <t>コンゴ</t>
    </rPh>
    <rPh sb="83" eb="85">
      <t>カンロ</t>
    </rPh>
    <rPh sb="85" eb="87">
      <t>コウシン</t>
    </rPh>
    <rPh sb="87" eb="88">
      <t>トウ</t>
    </rPh>
    <rPh sb="89" eb="91">
      <t>タガク</t>
    </rPh>
    <rPh sb="92" eb="94">
      <t>ヒヨウ</t>
    </rPh>
    <rPh sb="101" eb="103">
      <t>ヨソウ</t>
    </rPh>
    <rPh sb="108" eb="110">
      <t>コウエイ</t>
    </rPh>
    <rPh sb="110" eb="112">
      <t>キギョウ</t>
    </rPh>
    <rPh sb="112" eb="114">
      <t>カイケイ</t>
    </rPh>
    <rPh sb="115" eb="117">
      <t>イコウ</t>
    </rPh>
    <rPh sb="124" eb="126">
      <t>シュウシ</t>
    </rPh>
    <rPh sb="127" eb="129">
      <t>ショウサイ</t>
    </rPh>
    <rPh sb="130" eb="132">
      <t>ブンセキ</t>
    </rPh>
    <rPh sb="142" eb="144">
      <t>コウシン</t>
    </rPh>
    <rPh sb="144" eb="146">
      <t>コウジ</t>
    </rPh>
    <rPh sb="146" eb="147">
      <t>トウ</t>
    </rPh>
    <rPh sb="148" eb="149">
      <t>カカ</t>
    </rPh>
    <rPh sb="150" eb="152">
      <t>ヒヨウ</t>
    </rPh>
    <rPh sb="153" eb="155">
      <t>ネンシュツ</t>
    </rPh>
    <rPh sb="156" eb="158">
      <t>テキカク</t>
    </rPh>
    <rPh sb="159" eb="160">
      <t>オコナ</t>
    </rPh>
    <rPh sb="164" eb="166">
      <t>ヒツヨウ</t>
    </rPh>
    <phoneticPr fontId="4"/>
  </si>
  <si>
    <t>　平成28年度は、公営企業会計への移行に伴い打切決算を行い４月以降の未払金・未収金が計上されていないため、①収益的収支比率⑤料金回収率が例年より高く⑥給水原価が例年より低くなっている。
　料金収入は、平成27年度に内税方式から外税方式への料金改定を行ったこと・団地の造成等で水需要が若干増加したことにより収入増となっている。
　一方料金回収率は147%と前年度に比べて1.5倍ほどとなっているが、従来の決算と違い出納閉鎖期間がなくなり4月以降に支出した未払い金分はすべて平成29年度会計での支出となり、本来は年度内の会計で支出するものが新年度に支払われたためである。
　同様の理由で給水原価も大幅に下がっているが、従来通りの決算方法で集計すると元利償還金の減少により若干の減になると思われる。
　また、有収率は91.72%と昨年に引き続き90%以上を確保し効率的な運営に努めている。</t>
    <rPh sb="1" eb="3">
      <t>ヘイセイ</t>
    </rPh>
    <rPh sb="5" eb="6">
      <t>ネン</t>
    </rPh>
    <rPh sb="6" eb="7">
      <t>ド</t>
    </rPh>
    <rPh sb="9" eb="11">
      <t>コウエイ</t>
    </rPh>
    <rPh sb="11" eb="13">
      <t>キギョウ</t>
    </rPh>
    <rPh sb="13" eb="15">
      <t>カイケイ</t>
    </rPh>
    <rPh sb="17" eb="19">
      <t>イコウ</t>
    </rPh>
    <rPh sb="20" eb="21">
      <t>トモナ</t>
    </rPh>
    <rPh sb="22" eb="23">
      <t>ウ</t>
    </rPh>
    <rPh sb="23" eb="24">
      <t>キ</t>
    </rPh>
    <rPh sb="24" eb="26">
      <t>ケッサン</t>
    </rPh>
    <rPh sb="27" eb="28">
      <t>オコナ</t>
    </rPh>
    <rPh sb="30" eb="33">
      <t>ガツイコウ</t>
    </rPh>
    <rPh sb="34" eb="35">
      <t>ミ</t>
    </rPh>
    <rPh sb="35" eb="36">
      <t>バラ</t>
    </rPh>
    <rPh sb="36" eb="37">
      <t>キン</t>
    </rPh>
    <rPh sb="38" eb="41">
      <t>ミシュウキン</t>
    </rPh>
    <rPh sb="42" eb="44">
      <t>ケイジョウ</t>
    </rPh>
    <rPh sb="54" eb="57">
      <t>シュウエキテキ</t>
    </rPh>
    <rPh sb="57" eb="59">
      <t>シュウシ</t>
    </rPh>
    <rPh sb="59" eb="61">
      <t>ヒリツ</t>
    </rPh>
    <rPh sb="62" eb="64">
      <t>リョウキン</t>
    </rPh>
    <rPh sb="64" eb="66">
      <t>カイシュウ</t>
    </rPh>
    <rPh sb="66" eb="67">
      <t>リツ</t>
    </rPh>
    <rPh sb="68" eb="70">
      <t>レイネン</t>
    </rPh>
    <rPh sb="72" eb="73">
      <t>タカ</t>
    </rPh>
    <rPh sb="75" eb="77">
      <t>キュウスイ</t>
    </rPh>
    <rPh sb="77" eb="79">
      <t>ゲンカ</t>
    </rPh>
    <rPh sb="80" eb="82">
      <t>レイネン</t>
    </rPh>
    <rPh sb="84" eb="85">
      <t>ヒク</t>
    </rPh>
    <rPh sb="96" eb="98">
      <t>リョウキン</t>
    </rPh>
    <rPh sb="98" eb="100">
      <t>シュウニュウ</t>
    </rPh>
    <rPh sb="102" eb="104">
      <t>ヘイセイ</t>
    </rPh>
    <rPh sb="106" eb="107">
      <t>ネン</t>
    </rPh>
    <rPh sb="107" eb="108">
      <t>ド</t>
    </rPh>
    <rPh sb="109" eb="111">
      <t>ウチゼイ</t>
    </rPh>
    <rPh sb="111" eb="113">
      <t>ホウシキ</t>
    </rPh>
    <rPh sb="115" eb="117">
      <t>ソトゼイ</t>
    </rPh>
    <rPh sb="117" eb="119">
      <t>ホウシキ</t>
    </rPh>
    <rPh sb="121" eb="123">
      <t>リョウキン</t>
    </rPh>
    <rPh sb="123" eb="125">
      <t>カイテイ</t>
    </rPh>
    <rPh sb="126" eb="127">
      <t>オコナ</t>
    </rPh>
    <rPh sb="132" eb="134">
      <t>ダンチ</t>
    </rPh>
    <rPh sb="135" eb="137">
      <t>ゾウセイ</t>
    </rPh>
    <rPh sb="137" eb="138">
      <t>トウ</t>
    </rPh>
    <rPh sb="139" eb="140">
      <t>ミズ</t>
    </rPh>
    <rPh sb="140" eb="142">
      <t>ジュヨウ</t>
    </rPh>
    <rPh sb="143" eb="145">
      <t>ジャッカン</t>
    </rPh>
    <rPh sb="145" eb="147">
      <t>ゾウカ</t>
    </rPh>
    <rPh sb="154" eb="157">
      <t>シュウニュウゾウ</t>
    </rPh>
    <rPh sb="167" eb="169">
      <t>イッポウ</t>
    </rPh>
    <rPh sb="169" eb="171">
      <t>リョウキン</t>
    </rPh>
    <rPh sb="171" eb="173">
      <t>カイシュウ</t>
    </rPh>
    <rPh sb="173" eb="174">
      <t>リツ</t>
    </rPh>
    <rPh sb="180" eb="183">
      <t>ゼンネンド</t>
    </rPh>
    <rPh sb="184" eb="185">
      <t>クラ</t>
    </rPh>
    <rPh sb="190" eb="191">
      <t>バイ</t>
    </rPh>
    <rPh sb="201" eb="203">
      <t>ジュウライ</t>
    </rPh>
    <rPh sb="204" eb="206">
      <t>ケッサン</t>
    </rPh>
    <rPh sb="207" eb="208">
      <t>チガ</t>
    </rPh>
    <rPh sb="209" eb="211">
      <t>スイトウ</t>
    </rPh>
    <rPh sb="211" eb="213">
      <t>ヘイサ</t>
    </rPh>
    <rPh sb="213" eb="215">
      <t>キカン</t>
    </rPh>
    <rPh sb="221" eb="222">
      <t>ガツ</t>
    </rPh>
    <rPh sb="222" eb="224">
      <t>イコウ</t>
    </rPh>
    <rPh sb="225" eb="227">
      <t>シシュツ</t>
    </rPh>
    <rPh sb="229" eb="230">
      <t>ミ</t>
    </rPh>
    <rPh sb="230" eb="231">
      <t>バラ</t>
    </rPh>
    <rPh sb="232" eb="233">
      <t>キン</t>
    </rPh>
    <rPh sb="233" eb="234">
      <t>ブン</t>
    </rPh>
    <rPh sb="238" eb="240">
      <t>ヘイセイ</t>
    </rPh>
    <rPh sb="242" eb="243">
      <t>ネン</t>
    </rPh>
    <rPh sb="243" eb="244">
      <t>ド</t>
    </rPh>
    <rPh sb="244" eb="246">
      <t>カイケイ</t>
    </rPh>
    <rPh sb="248" eb="250">
      <t>シシュツ</t>
    </rPh>
    <rPh sb="254" eb="256">
      <t>ホンライ</t>
    </rPh>
    <rPh sb="257" eb="260">
      <t>ネンドナイ</t>
    </rPh>
    <rPh sb="261" eb="263">
      <t>カイケイ</t>
    </rPh>
    <rPh sb="264" eb="266">
      <t>シシュツ</t>
    </rPh>
    <rPh sb="271" eb="274">
      <t>シンネンド</t>
    </rPh>
    <rPh sb="275" eb="277">
      <t>シハラ</t>
    </rPh>
    <rPh sb="288" eb="290">
      <t>ドウヨウ</t>
    </rPh>
    <rPh sb="291" eb="293">
      <t>リユウ</t>
    </rPh>
    <rPh sb="294" eb="296">
      <t>キュウスイ</t>
    </rPh>
    <rPh sb="296" eb="298">
      <t>ゲンカ</t>
    </rPh>
    <rPh sb="299" eb="301">
      <t>オオハバ</t>
    </rPh>
    <rPh sb="302" eb="303">
      <t>サ</t>
    </rPh>
    <rPh sb="310" eb="312">
      <t>ジュウライ</t>
    </rPh>
    <rPh sb="312" eb="313">
      <t>ドオ</t>
    </rPh>
    <rPh sb="315" eb="317">
      <t>ケッサン</t>
    </rPh>
    <rPh sb="317" eb="319">
      <t>ホウホウ</t>
    </rPh>
    <rPh sb="320" eb="322">
      <t>シュウケイ</t>
    </rPh>
    <rPh sb="325" eb="327">
      <t>ガンリ</t>
    </rPh>
    <rPh sb="327" eb="330">
      <t>ショウカンキン</t>
    </rPh>
    <rPh sb="331" eb="333">
      <t>ゲンショウ</t>
    </rPh>
    <rPh sb="336" eb="338">
      <t>ジャッカン</t>
    </rPh>
    <rPh sb="339" eb="340">
      <t>ゲン</t>
    </rPh>
    <rPh sb="344" eb="345">
      <t>オモ</t>
    </rPh>
    <rPh sb="355" eb="357">
      <t>ユウシュウ</t>
    </rPh>
    <rPh sb="357" eb="358">
      <t>リツ</t>
    </rPh>
    <rPh sb="366" eb="368">
      <t>サクネン</t>
    </rPh>
    <rPh sb="369" eb="370">
      <t>ヒ</t>
    </rPh>
    <rPh sb="371" eb="372">
      <t>ツヅ</t>
    </rPh>
    <rPh sb="376" eb="378">
      <t>イジョウ</t>
    </rPh>
    <rPh sb="379" eb="381">
      <t>カクホ</t>
    </rPh>
    <rPh sb="382" eb="385">
      <t>コウリツテキ</t>
    </rPh>
    <rPh sb="386" eb="388">
      <t>ウンエイ</t>
    </rPh>
    <rPh sb="389" eb="39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</si>
</sst>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0.48</c:v>
                </c:pt>
                <c:pt idx="2">
                  <c:v>0.08</c:v>
                </c:pt>
                <c:pt idx="3">
                  <c:v>2.95</c:v>
                </c:pt>
                <c:pt idx="4">
                  <c:v>1.34</c:v>
                </c:pt>
              </c:numCache>
            </c:numRef>
          </c:val>
        </c:ser>
        <c:dLbls>
          <c:showLegendKey val="0"/>
          <c:showVal val="0"/>
          <c:showCatName val="0"/>
          <c:showSerName val="0"/>
          <c:showPercent val="0"/>
          <c:showBubbleSize val="0"/>
        </c:dLbls>
        <c:gapWidth val="150"/>
        <c:axId val="32122368"/>
        <c:axId val="321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32122368"/>
        <c:axId val="32124288"/>
      </c:lineChart>
      <c:dateAx>
        <c:axId val="32122368"/>
        <c:scaling>
          <c:orientation val="minMax"/>
        </c:scaling>
        <c:delete val="1"/>
        <c:axPos val="b"/>
        <c:numFmt formatCode="ge" sourceLinked="1"/>
        <c:majorTickMark val="none"/>
        <c:minorTickMark val="none"/>
        <c:tickLblPos val="none"/>
        <c:crossAx val="32124288"/>
        <c:crosses val="autoZero"/>
        <c:auto val="1"/>
        <c:lblOffset val="100"/>
        <c:baseTimeUnit val="years"/>
      </c:dateAx>
      <c:valAx>
        <c:axId val="321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69.83</c:v>
                </c:pt>
                <c:pt idx="1">
                  <c:v>66.930000000000007</c:v>
                </c:pt>
                <c:pt idx="2">
                  <c:v>65.12</c:v>
                </c:pt>
                <c:pt idx="3">
                  <c:v>65.95</c:v>
                </c:pt>
                <c:pt idx="4">
                  <c:v>66.91</c:v>
                </c:pt>
              </c:numCache>
            </c:numRef>
          </c:val>
        </c:ser>
        <c:dLbls>
          <c:showLegendKey val="0"/>
          <c:showVal val="0"/>
          <c:showCatName val="0"/>
          <c:showSerName val="0"/>
          <c:showPercent val="0"/>
          <c:showBubbleSize val="0"/>
        </c:dLbls>
        <c:gapWidth val="150"/>
        <c:axId val="32386048"/>
        <c:axId val="324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32386048"/>
        <c:axId val="32412800"/>
      </c:lineChart>
      <c:dateAx>
        <c:axId val="32386048"/>
        <c:scaling>
          <c:orientation val="minMax"/>
        </c:scaling>
        <c:delete val="1"/>
        <c:axPos val="b"/>
        <c:numFmt formatCode="ge" sourceLinked="1"/>
        <c:majorTickMark val="none"/>
        <c:minorTickMark val="none"/>
        <c:tickLblPos val="none"/>
        <c:crossAx val="32412800"/>
        <c:crosses val="autoZero"/>
        <c:auto val="1"/>
        <c:lblOffset val="100"/>
        <c:baseTimeUnit val="years"/>
      </c:dateAx>
      <c:valAx>
        <c:axId val="324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88.46</c:v>
                </c:pt>
                <c:pt idx="1">
                  <c:v>91.24</c:v>
                </c:pt>
                <c:pt idx="2">
                  <c:v>92.93</c:v>
                </c:pt>
                <c:pt idx="3">
                  <c:v>91.48</c:v>
                </c:pt>
                <c:pt idx="4">
                  <c:v>91.72</c:v>
                </c:pt>
              </c:numCache>
            </c:numRef>
          </c:val>
        </c:ser>
        <c:dLbls>
          <c:showLegendKey val="0"/>
          <c:showVal val="0"/>
          <c:showCatName val="0"/>
          <c:showSerName val="0"/>
          <c:showPercent val="0"/>
          <c:showBubbleSize val="0"/>
        </c:dLbls>
        <c:gapWidth val="150"/>
        <c:axId val="32443008"/>
        <c:axId val="324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32443008"/>
        <c:axId val="32449280"/>
      </c:lineChart>
      <c:dateAx>
        <c:axId val="32443008"/>
        <c:scaling>
          <c:orientation val="minMax"/>
        </c:scaling>
        <c:delete val="1"/>
        <c:axPos val="b"/>
        <c:numFmt formatCode="ge" sourceLinked="1"/>
        <c:majorTickMark val="none"/>
        <c:minorTickMark val="none"/>
        <c:tickLblPos val="none"/>
        <c:crossAx val="32449280"/>
        <c:crosses val="autoZero"/>
        <c:auto val="1"/>
        <c:lblOffset val="100"/>
        <c:baseTimeUnit val="years"/>
      </c:dateAx>
      <c:valAx>
        <c:axId val="324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91.45</c:v>
                </c:pt>
                <c:pt idx="1">
                  <c:v>92.92</c:v>
                </c:pt>
                <c:pt idx="2">
                  <c:v>108.14</c:v>
                </c:pt>
                <c:pt idx="3">
                  <c:v>114.51</c:v>
                </c:pt>
                <c:pt idx="4">
                  <c:v>155.28</c:v>
                </c:pt>
              </c:numCache>
            </c:numRef>
          </c:val>
        </c:ser>
        <c:dLbls>
          <c:showLegendKey val="0"/>
          <c:showVal val="0"/>
          <c:showCatName val="0"/>
          <c:showSerName val="0"/>
          <c:showPercent val="0"/>
          <c:showBubbleSize val="0"/>
        </c:dLbls>
        <c:gapWidth val="150"/>
        <c:axId val="32167040"/>
        <c:axId val="321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32167040"/>
        <c:axId val="32168960"/>
      </c:lineChart>
      <c:dateAx>
        <c:axId val="32167040"/>
        <c:scaling>
          <c:orientation val="minMax"/>
        </c:scaling>
        <c:delete val="1"/>
        <c:axPos val="b"/>
        <c:numFmt formatCode="ge" sourceLinked="1"/>
        <c:majorTickMark val="none"/>
        <c:minorTickMark val="none"/>
        <c:tickLblPos val="none"/>
        <c:crossAx val="32168960"/>
        <c:crosses val="autoZero"/>
        <c:auto val="1"/>
        <c:lblOffset val="100"/>
        <c:baseTimeUnit val="years"/>
      </c:dateAx>
      <c:valAx>
        <c:axId val="321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02816"/>
        <c:axId val="320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02816"/>
        <c:axId val="32004736"/>
      </c:lineChart>
      <c:dateAx>
        <c:axId val="32002816"/>
        <c:scaling>
          <c:orientation val="minMax"/>
        </c:scaling>
        <c:delete val="1"/>
        <c:axPos val="b"/>
        <c:numFmt formatCode="ge" sourceLinked="1"/>
        <c:majorTickMark val="none"/>
        <c:minorTickMark val="none"/>
        <c:tickLblPos val="none"/>
        <c:crossAx val="32004736"/>
        <c:crosses val="autoZero"/>
        <c:auto val="1"/>
        <c:lblOffset val="100"/>
        <c:baseTimeUnit val="years"/>
      </c:dateAx>
      <c:valAx>
        <c:axId val="320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40832"/>
        <c:axId val="321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40832"/>
        <c:axId val="32186368"/>
      </c:lineChart>
      <c:dateAx>
        <c:axId val="32040832"/>
        <c:scaling>
          <c:orientation val="minMax"/>
        </c:scaling>
        <c:delete val="1"/>
        <c:axPos val="b"/>
        <c:numFmt formatCode="ge" sourceLinked="1"/>
        <c:majorTickMark val="none"/>
        <c:minorTickMark val="none"/>
        <c:tickLblPos val="none"/>
        <c:crossAx val="32186368"/>
        <c:crosses val="autoZero"/>
        <c:auto val="1"/>
        <c:lblOffset val="100"/>
        <c:baseTimeUnit val="years"/>
      </c:dateAx>
      <c:valAx>
        <c:axId val="321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12864"/>
        <c:axId val="322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12864"/>
        <c:axId val="32223232"/>
      </c:lineChart>
      <c:dateAx>
        <c:axId val="32212864"/>
        <c:scaling>
          <c:orientation val="minMax"/>
        </c:scaling>
        <c:delete val="1"/>
        <c:axPos val="b"/>
        <c:numFmt formatCode="ge" sourceLinked="1"/>
        <c:majorTickMark val="none"/>
        <c:minorTickMark val="none"/>
        <c:tickLblPos val="none"/>
        <c:crossAx val="32223232"/>
        <c:crosses val="autoZero"/>
        <c:auto val="1"/>
        <c:lblOffset val="100"/>
        <c:baseTimeUnit val="years"/>
      </c:dateAx>
      <c:valAx>
        <c:axId val="322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524160"/>
        <c:axId val="325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24160"/>
        <c:axId val="32530432"/>
      </c:lineChart>
      <c:dateAx>
        <c:axId val="32524160"/>
        <c:scaling>
          <c:orientation val="minMax"/>
        </c:scaling>
        <c:delete val="1"/>
        <c:axPos val="b"/>
        <c:numFmt formatCode="ge" sourceLinked="1"/>
        <c:majorTickMark val="none"/>
        <c:minorTickMark val="none"/>
        <c:tickLblPos val="none"/>
        <c:crossAx val="32530432"/>
        <c:crosses val="autoZero"/>
        <c:auto val="1"/>
        <c:lblOffset val="100"/>
        <c:baseTimeUnit val="years"/>
      </c:dateAx>
      <c:valAx>
        <c:axId val="325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393.82</c:v>
                </c:pt>
                <c:pt idx="1">
                  <c:v>399.88</c:v>
                </c:pt>
                <c:pt idx="2">
                  <c:v>432.48</c:v>
                </c:pt>
                <c:pt idx="3">
                  <c:v>451.53</c:v>
                </c:pt>
                <c:pt idx="4">
                  <c:v>423.42</c:v>
                </c:pt>
              </c:numCache>
            </c:numRef>
          </c:val>
        </c:ser>
        <c:dLbls>
          <c:showLegendKey val="0"/>
          <c:showVal val="0"/>
          <c:showCatName val="0"/>
          <c:showSerName val="0"/>
          <c:showPercent val="0"/>
          <c:showBubbleSize val="0"/>
        </c:dLbls>
        <c:gapWidth val="150"/>
        <c:axId val="32564736"/>
        <c:axId val="325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32564736"/>
        <c:axId val="32566656"/>
      </c:lineChart>
      <c:dateAx>
        <c:axId val="32564736"/>
        <c:scaling>
          <c:orientation val="minMax"/>
        </c:scaling>
        <c:delete val="1"/>
        <c:axPos val="b"/>
        <c:numFmt formatCode="ge" sourceLinked="1"/>
        <c:majorTickMark val="none"/>
        <c:minorTickMark val="none"/>
        <c:tickLblPos val="none"/>
        <c:crossAx val="32566656"/>
        <c:crosses val="autoZero"/>
        <c:auto val="1"/>
        <c:lblOffset val="100"/>
        <c:baseTimeUnit val="years"/>
      </c:dateAx>
      <c:valAx>
        <c:axId val="325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86.34</c:v>
                </c:pt>
                <c:pt idx="1">
                  <c:v>87.38</c:v>
                </c:pt>
                <c:pt idx="2">
                  <c:v>96.19</c:v>
                </c:pt>
                <c:pt idx="3">
                  <c:v>107.04</c:v>
                </c:pt>
                <c:pt idx="4">
                  <c:v>147.44999999999999</c:v>
                </c:pt>
              </c:numCache>
            </c:numRef>
          </c:val>
        </c:ser>
        <c:dLbls>
          <c:showLegendKey val="0"/>
          <c:showVal val="0"/>
          <c:showCatName val="0"/>
          <c:showSerName val="0"/>
          <c:showPercent val="0"/>
          <c:showBubbleSize val="0"/>
        </c:dLbls>
        <c:gapWidth val="150"/>
        <c:axId val="32250880"/>
        <c:axId val="322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32250880"/>
        <c:axId val="32278400"/>
      </c:lineChart>
      <c:dateAx>
        <c:axId val="32250880"/>
        <c:scaling>
          <c:orientation val="minMax"/>
        </c:scaling>
        <c:delete val="1"/>
        <c:axPos val="b"/>
        <c:numFmt formatCode="ge" sourceLinked="1"/>
        <c:majorTickMark val="none"/>
        <c:minorTickMark val="none"/>
        <c:tickLblPos val="none"/>
        <c:crossAx val="32278400"/>
        <c:crosses val="autoZero"/>
        <c:auto val="1"/>
        <c:lblOffset val="100"/>
        <c:baseTimeUnit val="years"/>
      </c:dateAx>
      <c:valAx>
        <c:axId val="322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230.02</c:v>
                </c:pt>
                <c:pt idx="1">
                  <c:v>226.93</c:v>
                </c:pt>
                <c:pt idx="2">
                  <c:v>206.01</c:v>
                </c:pt>
                <c:pt idx="3">
                  <c:v>187.48</c:v>
                </c:pt>
                <c:pt idx="4">
                  <c:v>135.6</c:v>
                </c:pt>
              </c:numCache>
            </c:numRef>
          </c:val>
        </c:ser>
        <c:dLbls>
          <c:showLegendKey val="0"/>
          <c:showVal val="0"/>
          <c:showCatName val="0"/>
          <c:showSerName val="0"/>
          <c:showPercent val="0"/>
          <c:showBubbleSize val="0"/>
        </c:dLbls>
        <c:gapWidth val="150"/>
        <c:axId val="32304512"/>
        <c:axId val="323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32304512"/>
        <c:axId val="32306688"/>
      </c:lineChart>
      <c:dateAx>
        <c:axId val="32304512"/>
        <c:scaling>
          <c:orientation val="minMax"/>
        </c:scaling>
        <c:delete val="1"/>
        <c:axPos val="b"/>
        <c:numFmt formatCode="ge" sourceLinked="1"/>
        <c:majorTickMark val="none"/>
        <c:minorTickMark val="none"/>
        <c:tickLblPos val="none"/>
        <c:crossAx val="32306688"/>
        <c:crosses val="autoZero"/>
        <c:auto val="1"/>
        <c:lblOffset val="100"/>
        <c:baseTimeUnit val="years"/>
      </c:dateAx>
      <c:valAx>
        <c:axId val="323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喬木村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119</v>
      </c>
      <c r="AE8" s="50"/>
      <c r="AF8" s="50"/>
      <c r="AG8" s="50"/>
      <c r="AH8" s="50"/>
      <c r="AI8" s="50"/>
      <c r="AJ8" s="50"/>
      <c r="AK8" s="2"/>
      <c r="AL8" s="51">
        <f>データ!$R$6</f>
        <v>6556</v>
      </c>
      <c r="AM8" s="51"/>
      <c r="AN8" s="51"/>
      <c r="AO8" s="51"/>
      <c r="AP8" s="51"/>
      <c r="AQ8" s="51"/>
      <c r="AR8" s="51"/>
      <c r="AS8" s="51"/>
      <c r="AT8" s="46">
        <f>データ!$S$6</f>
        <v>66.61</v>
      </c>
      <c r="AU8" s="46"/>
      <c r="AV8" s="46"/>
      <c r="AW8" s="46"/>
      <c r="AX8" s="46"/>
      <c r="AY8" s="46"/>
      <c r="AZ8" s="46"/>
      <c r="BA8" s="46"/>
      <c r="BB8" s="46">
        <f>データ!$T$6</f>
        <v>98.42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97.34</v>
      </c>
      <c r="Q10" s="46"/>
      <c r="R10" s="46"/>
      <c r="S10" s="46"/>
      <c r="T10" s="46"/>
      <c r="U10" s="46"/>
      <c r="V10" s="46"/>
      <c r="W10" s="51">
        <f>データ!$Q$6</f>
        <v>3473</v>
      </c>
      <c r="X10" s="51"/>
      <c r="Y10" s="51"/>
      <c r="Z10" s="51"/>
      <c r="AA10" s="51"/>
      <c r="AB10" s="51"/>
      <c r="AC10" s="51"/>
      <c r="AD10" s="2"/>
      <c r="AE10" s="2"/>
      <c r="AF10" s="2"/>
      <c r="AG10" s="2"/>
      <c r="AH10" s="2"/>
      <c r="AI10" s="2"/>
      <c r="AJ10" s="2"/>
      <c r="AK10" s="2"/>
      <c r="AL10" s="51">
        <f>データ!$U$6</f>
        <v>6343</v>
      </c>
      <c r="AM10" s="51"/>
      <c r="AN10" s="51"/>
      <c r="AO10" s="51"/>
      <c r="AP10" s="51"/>
      <c r="AQ10" s="51"/>
      <c r="AR10" s="51"/>
      <c r="AS10" s="51"/>
      <c r="AT10" s="46">
        <f>データ!$V$6</f>
        <v>12.01</v>
      </c>
      <c r="AU10" s="46"/>
      <c r="AV10" s="46"/>
      <c r="AW10" s="46"/>
      <c r="AX10" s="46"/>
      <c r="AY10" s="46"/>
      <c r="AZ10" s="46"/>
      <c r="BA10" s="46"/>
      <c r="BB10" s="46">
        <f>データ!$W$6</f>
        <v>528.14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204153</v>
      </c>
      <c r="D6" s="34">
        <f t="shared" si="3"/>
        <v>47</v>
      </c>
      <c r="E6" s="34">
        <f t="shared" si="3"/>
        <v>1</v>
      </c>
      <c r="F6" s="34">
        <f t="shared" si="3"/>
        <v>0</v>
      </c>
      <c r="G6" s="34">
        <f t="shared" si="3"/>
        <v>0</v>
      </c>
      <c r="H6" s="34" t="str">
        <f t="shared" si="3"/>
        <v>長野県　喬木村</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97.34</v>
      </c>
      <c r="Q6" s="35">
        <f t="shared" si="3"/>
        <v>3473</v>
      </c>
      <c r="R6" s="35">
        <f t="shared" si="3"/>
        <v>6556</v>
      </c>
      <c r="S6" s="35">
        <f t="shared" si="3"/>
        <v>66.61</v>
      </c>
      <c r="T6" s="35">
        <f t="shared" si="3"/>
        <v>98.42</v>
      </c>
      <c r="U6" s="35">
        <f t="shared" si="3"/>
        <v>6343</v>
      </c>
      <c r="V6" s="35">
        <f t="shared" si="3"/>
        <v>12.01</v>
      </c>
      <c r="W6" s="35">
        <f t="shared" si="3"/>
        <v>528.14</v>
      </c>
      <c r="X6" s="36">
        <f>IF(X7="",NA(),X7)</f>
        <v>91.45</v>
      </c>
      <c r="Y6" s="36">
        <f t="shared" ref="Y6:AG6" si="4">IF(Y7="",NA(),Y7)</f>
        <v>92.92</v>
      </c>
      <c r="Z6" s="36">
        <f t="shared" si="4"/>
        <v>108.14</v>
      </c>
      <c r="AA6" s="36">
        <f t="shared" si="4"/>
        <v>114.51</v>
      </c>
      <c r="AB6" s="36">
        <f t="shared" si="4"/>
        <v>155.28</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393.82</v>
      </c>
      <c r="BF6" s="36">
        <f t="shared" ref="BF6:BN6" si="7">IF(BF7="",NA(),BF7)</f>
        <v>399.88</v>
      </c>
      <c r="BG6" s="36">
        <f t="shared" si="7"/>
        <v>432.48</v>
      </c>
      <c r="BH6" s="36">
        <f t="shared" si="7"/>
        <v>451.53</v>
      </c>
      <c r="BI6" s="36">
        <f t="shared" si="7"/>
        <v>423.42</v>
      </c>
      <c r="BJ6" s="36">
        <f t="shared" si="7"/>
        <v>1158.82</v>
      </c>
      <c r="BK6" s="36">
        <f t="shared" si="7"/>
        <v>1167.7</v>
      </c>
      <c r="BL6" s="36">
        <f t="shared" si="7"/>
        <v>1228.58</v>
      </c>
      <c r="BM6" s="36">
        <f t="shared" si="7"/>
        <v>1280.18</v>
      </c>
      <c r="BN6" s="36">
        <f t="shared" si="7"/>
        <v>1346.23</v>
      </c>
      <c r="BO6" s="35" t="str">
        <f>IF(BO7="","",IF(BO7="-","【-】","【"&amp;SUBSTITUTE(TEXT(BO7,"#,##0.00"),"-","△")&amp;"】"))</f>
        <v>【1,280.76】</v>
      </c>
      <c r="BP6" s="36">
        <f>IF(BP7="",NA(),BP7)</f>
        <v>86.34</v>
      </c>
      <c r="BQ6" s="36">
        <f t="shared" ref="BQ6:BY6" si="8">IF(BQ7="",NA(),BQ7)</f>
        <v>87.38</v>
      </c>
      <c r="BR6" s="36">
        <f t="shared" si="8"/>
        <v>96.19</v>
      </c>
      <c r="BS6" s="36">
        <f t="shared" si="8"/>
        <v>107.04</v>
      </c>
      <c r="BT6" s="36">
        <f t="shared" si="8"/>
        <v>147.44999999999999</v>
      </c>
      <c r="BU6" s="36">
        <f t="shared" si="8"/>
        <v>55.6</v>
      </c>
      <c r="BV6" s="36">
        <f t="shared" si="8"/>
        <v>54.43</v>
      </c>
      <c r="BW6" s="36">
        <f t="shared" si="8"/>
        <v>53.81</v>
      </c>
      <c r="BX6" s="36">
        <f t="shared" si="8"/>
        <v>53.62</v>
      </c>
      <c r="BY6" s="36">
        <f t="shared" si="8"/>
        <v>53.41</v>
      </c>
      <c r="BZ6" s="35" t="str">
        <f>IF(BZ7="","",IF(BZ7="-","【-】","【"&amp;SUBSTITUTE(TEXT(BZ7,"#,##0.00"),"-","△")&amp;"】"))</f>
        <v>【53.06】</v>
      </c>
      <c r="CA6" s="36">
        <f>IF(CA7="",NA(),CA7)</f>
        <v>230.02</v>
      </c>
      <c r="CB6" s="36">
        <f t="shared" ref="CB6:CJ6" si="9">IF(CB7="",NA(),CB7)</f>
        <v>226.93</v>
      </c>
      <c r="CC6" s="36">
        <f t="shared" si="9"/>
        <v>206.01</v>
      </c>
      <c r="CD6" s="36">
        <f t="shared" si="9"/>
        <v>187.48</v>
      </c>
      <c r="CE6" s="36">
        <f t="shared" si="9"/>
        <v>135.6</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69.83</v>
      </c>
      <c r="CM6" s="36">
        <f t="shared" ref="CM6:CU6" si="10">IF(CM7="",NA(),CM7)</f>
        <v>66.930000000000007</v>
      </c>
      <c r="CN6" s="36">
        <f t="shared" si="10"/>
        <v>65.12</v>
      </c>
      <c r="CO6" s="36">
        <f t="shared" si="10"/>
        <v>65.95</v>
      </c>
      <c r="CP6" s="36">
        <f t="shared" si="10"/>
        <v>66.91</v>
      </c>
      <c r="CQ6" s="36">
        <f t="shared" si="10"/>
        <v>60.66</v>
      </c>
      <c r="CR6" s="36">
        <f t="shared" si="10"/>
        <v>60.17</v>
      </c>
      <c r="CS6" s="36">
        <f t="shared" si="10"/>
        <v>58.96</v>
      </c>
      <c r="CT6" s="36">
        <f t="shared" si="10"/>
        <v>58.1</v>
      </c>
      <c r="CU6" s="36">
        <f t="shared" si="10"/>
        <v>56.19</v>
      </c>
      <c r="CV6" s="35" t="str">
        <f>IF(CV7="","",IF(CV7="-","【-】","【"&amp;SUBSTITUTE(TEXT(CV7,"#,##0.00"),"-","△")&amp;"】"))</f>
        <v>【56.28】</v>
      </c>
      <c r="CW6" s="36">
        <f>IF(CW7="",NA(),CW7)</f>
        <v>88.46</v>
      </c>
      <c r="CX6" s="36">
        <f t="shared" ref="CX6:DF6" si="11">IF(CX7="",NA(),CX7)</f>
        <v>91.24</v>
      </c>
      <c r="CY6" s="36">
        <f t="shared" si="11"/>
        <v>92.93</v>
      </c>
      <c r="CZ6" s="36">
        <f t="shared" si="11"/>
        <v>91.48</v>
      </c>
      <c r="DA6" s="36">
        <f t="shared" si="11"/>
        <v>91.72</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0.48</v>
      </c>
      <c r="EF6" s="36">
        <f t="shared" si="14"/>
        <v>0.08</v>
      </c>
      <c r="EG6" s="36">
        <f t="shared" si="14"/>
        <v>2.95</v>
      </c>
      <c r="EH6" s="36">
        <f t="shared" si="14"/>
        <v>1.34</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204153</v>
      </c>
      <c r="D7" s="38">
        <v>47</v>
      </c>
      <c r="E7" s="38">
        <v>1</v>
      </c>
      <c r="F7" s="38">
        <v>0</v>
      </c>
      <c r="G7" s="38">
        <v>0</v>
      </c>
      <c r="H7" s="38" t="s">
        <v>107</v>
      </c>
      <c r="I7" s="38" t="s">
        <v>108</v>
      </c>
      <c r="J7" s="38" t="s">
        <v>109</v>
      </c>
      <c r="K7" s="38" t="s">
        <v>110</v>
      </c>
      <c r="L7" s="38" t="s">
        <v>111</v>
      </c>
      <c r="M7" s="38"/>
      <c r="N7" s="39" t="s">
        <v>112</v>
      </c>
      <c r="O7" s="39" t="s">
        <v>113</v>
      </c>
      <c r="P7" s="39">
        <v>97.34</v>
      </c>
      <c r="Q7" s="39">
        <v>3473</v>
      </c>
      <c r="R7" s="39">
        <v>6556</v>
      </c>
      <c r="S7" s="39">
        <v>66.61</v>
      </c>
      <c r="T7" s="39">
        <v>98.42</v>
      </c>
      <c r="U7" s="39">
        <v>6343</v>
      </c>
      <c r="V7" s="39">
        <v>12.01</v>
      </c>
      <c r="W7" s="39">
        <v>528.14</v>
      </c>
      <c r="X7" s="39">
        <v>91.45</v>
      </c>
      <c r="Y7" s="39">
        <v>92.92</v>
      </c>
      <c r="Z7" s="39">
        <v>108.14</v>
      </c>
      <c r="AA7" s="39">
        <v>114.51</v>
      </c>
      <c r="AB7" s="39">
        <v>155.28</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393.82</v>
      </c>
      <c r="BF7" s="39">
        <v>399.88</v>
      </c>
      <c r="BG7" s="39">
        <v>432.48</v>
      </c>
      <c r="BH7" s="39">
        <v>451.53</v>
      </c>
      <c r="BI7" s="39">
        <v>423.42</v>
      </c>
      <c r="BJ7" s="39">
        <v>1158.82</v>
      </c>
      <c r="BK7" s="39">
        <v>1167.7</v>
      </c>
      <c r="BL7" s="39">
        <v>1228.58</v>
      </c>
      <c r="BM7" s="39">
        <v>1280.18</v>
      </c>
      <c r="BN7" s="39">
        <v>1346.23</v>
      </c>
      <c r="BO7" s="39">
        <v>1280.76</v>
      </c>
      <c r="BP7" s="39">
        <v>86.34</v>
      </c>
      <c r="BQ7" s="39">
        <v>87.38</v>
      </c>
      <c r="BR7" s="39">
        <v>96.19</v>
      </c>
      <c r="BS7" s="39">
        <v>107.04</v>
      </c>
      <c r="BT7" s="39">
        <v>147.44999999999999</v>
      </c>
      <c r="BU7" s="39">
        <v>55.6</v>
      </c>
      <c r="BV7" s="39">
        <v>54.43</v>
      </c>
      <c r="BW7" s="39">
        <v>53.81</v>
      </c>
      <c r="BX7" s="39">
        <v>53.62</v>
      </c>
      <c r="BY7" s="39">
        <v>53.41</v>
      </c>
      <c r="BZ7" s="39">
        <v>53.06</v>
      </c>
      <c r="CA7" s="39">
        <v>230.02</v>
      </c>
      <c r="CB7" s="39">
        <v>226.93</v>
      </c>
      <c r="CC7" s="39">
        <v>206.01</v>
      </c>
      <c r="CD7" s="39">
        <v>187.48</v>
      </c>
      <c r="CE7" s="39">
        <v>135.6</v>
      </c>
      <c r="CF7" s="39">
        <v>275.86</v>
      </c>
      <c r="CG7" s="39">
        <v>279.8</v>
      </c>
      <c r="CH7" s="39">
        <v>284.64999999999998</v>
      </c>
      <c r="CI7" s="39">
        <v>287.7</v>
      </c>
      <c r="CJ7" s="39">
        <v>277.39999999999998</v>
      </c>
      <c r="CK7" s="39">
        <v>314.83</v>
      </c>
      <c r="CL7" s="39">
        <v>69.83</v>
      </c>
      <c r="CM7" s="39">
        <v>66.930000000000007</v>
      </c>
      <c r="CN7" s="39">
        <v>65.12</v>
      </c>
      <c r="CO7" s="39">
        <v>65.95</v>
      </c>
      <c r="CP7" s="39">
        <v>66.91</v>
      </c>
      <c r="CQ7" s="39">
        <v>60.66</v>
      </c>
      <c r="CR7" s="39">
        <v>60.17</v>
      </c>
      <c r="CS7" s="39">
        <v>58.96</v>
      </c>
      <c r="CT7" s="39">
        <v>58.1</v>
      </c>
      <c r="CU7" s="39">
        <v>56.19</v>
      </c>
      <c r="CV7" s="39">
        <v>56.28</v>
      </c>
      <c r="CW7" s="39">
        <v>88.46</v>
      </c>
      <c r="CX7" s="39">
        <v>91.24</v>
      </c>
      <c r="CY7" s="39">
        <v>92.93</v>
      </c>
      <c r="CZ7" s="39">
        <v>91.48</v>
      </c>
      <c r="DA7" s="39">
        <v>91.72</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0.48</v>
      </c>
      <c r="EF7" s="39">
        <v>0.08</v>
      </c>
      <c r="EG7" s="39">
        <v>2.95</v>
      </c>
      <c r="EH7" s="39">
        <v>1.34</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CL591</cp:lastModifiedBy>
  <cp:lastPrinted>2018-01-29T07:13:46Z</cp:lastPrinted>
  <dcterms:created xsi:type="dcterms:W3CDTF">2017-12-25T01:43:48Z</dcterms:created>
  <dcterms:modified xsi:type="dcterms:W3CDTF">2018-02-21T00:21:57Z</dcterms:modified>
  <cp:category/>
</cp:coreProperties>
</file>