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<sst xmlns="http://schemas.openxmlformats.org/spreadsheetml/2006/main" count="237" uniqueCount="123">
  <si>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</si>
  <si>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</si>
  <si>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</si>
  <si>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</si>
  <si>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</si>
  <si>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</si>
  <si>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</si>
  <si>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</si>
  <si>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</si>
  <si>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</si>
  <si>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</si>
  <si>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</si>
  <si>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</si>
  <si>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</si>
  <si>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</si>
  <si>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</si>
  <si>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</si>
  <si>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</si>
  <si>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</si>
  <si>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</si>
  <si>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</si>
  <si>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</si>
  <si>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</si>
  <si>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</si>
  <si>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</si>
  <si>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</si>
  <si>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</si>
  <si>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</si>
  <si>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</si>
  <si>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</si>
  <si>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</si>
  <si>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</si>
  <si>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</si>
  <si>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</si>
  <si>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</si>
  <si>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</si>
  <si>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</si>
  <si>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</si>
  <si>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</si>
  <si>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</si>
  <si>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</si>
  <si>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</si>
  <si>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</si>
  <si>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</si>
  <si>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</si>
  <si>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</si>
  <si>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</si>
  <si>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</si>
  <si>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</si>
  <si>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</si>
  <si>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</si>
  <si>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</si>
  <si>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</si>
  <si>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</si>
  <si>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</si>
  <si>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</si>
  <si>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</si>
  <si>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</si>
  <si>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</si>
  <si>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</si>
  <si>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</si>
  <si>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</si>
  <si>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</si>
  <si>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</si>
  <si>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</si>
  <si>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</si>
  <si>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</si>
  <si>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</si>
  <si>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</si>
  <si>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</si>
  <si>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</si>
  <si>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</si>
  <si>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</si>
  <si>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</si>
  <si>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</si>
  <si>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</si>
  <si>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</si>
  <si>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</si>
  <si>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</si>
  <si>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</si>
  <si>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</si>
  <si>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</si>
  <si>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</si>
  <si>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</si>
  <si>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</si>
  <si>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</si>
  <si>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</si>
  <si>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</si>
  <si>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</si>
  <si>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</si>
  <si>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</si>
  <si>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</si>
  <si>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</si>
  <si>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</si>
  <si>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</si>
  <si>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</si>
  <si>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</si>
  <si>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</si>
  <si>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</si>
  <si>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</si>
  <si>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</si>
  <si>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</si>
  <si>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</si>
  <si>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</si>
  <si>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</si>
  <si>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</si>
  <si>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</si>
  <si>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豊丘村</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</si>
  <si>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</si>
  <si>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</si>
  <si>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</si>
  <si>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</si>
  <si>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</si>
  <si>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</si>
  <si>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</si>
  <si>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</si>
  <si>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</si>
  <si>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</si>
  <si>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</si>
  <si>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おいて、総収益の基準外繰入については、一般会計負担を前提とした先行投資工事費に対する繰入のみであり、近年の経営状況は健全と読み取れるが、施設の老朽化が進んでおり、今後は維持管理費等の伸びも予想されるため、引続き健全運営を行えるよう経営の効率化を進めて行きたい。
　料金回収率の推移においても、近年は計画的な修繕等を行うことによりその比率は改善しているが、今後も修繕費の平準化等を徹底すると共に、突発的な修繕工事発生も視野に入れつつ、適正な料金水準を検討して行く。
　有収率については、近年の集中的な漏水修理工事への取組み等が功を奏し、大幅な改善が図られたため、施設利用率については微減となったが、どちらも類似団体を上回る高い比率で有るため、今後も適正な施設規模の維持を含めて取組みを継続して行く。</t>
    <rPh sb="1" eb="4">
      <t>シュウエキテキ</t>
    </rPh>
    <rPh sb="4" eb="6">
      <t>シュウシ</t>
    </rPh>
    <rPh sb="6" eb="8">
      <t>ヒリツ</t>
    </rPh>
    <rPh sb="13" eb="16">
      <t>ソウシュウエキ</t>
    </rPh>
    <rPh sb="17" eb="19">
      <t>キジュン</t>
    </rPh>
    <rPh sb="19" eb="20">
      <t>ガイ</t>
    </rPh>
    <rPh sb="20" eb="22">
      <t>クリイレ</t>
    </rPh>
    <rPh sb="28" eb="30">
      <t>イッパン</t>
    </rPh>
    <rPh sb="30" eb="32">
      <t>カイケイ</t>
    </rPh>
    <rPh sb="32" eb="34">
      <t>フタン</t>
    </rPh>
    <rPh sb="35" eb="37">
      <t>ゼンテイ</t>
    </rPh>
    <rPh sb="40" eb="42">
      <t>センコウ</t>
    </rPh>
    <rPh sb="42" eb="44">
      <t>トウシ</t>
    </rPh>
    <rPh sb="44" eb="46">
      <t>コウジ</t>
    </rPh>
    <rPh sb="46" eb="47">
      <t>ヒ</t>
    </rPh>
    <rPh sb="48" eb="49">
      <t>タイ</t>
    </rPh>
    <rPh sb="51" eb="53">
      <t>クリイレ</t>
    </rPh>
    <rPh sb="59" eb="61">
      <t>キンネン</t>
    </rPh>
    <rPh sb="62" eb="64">
      <t>ケイエイ</t>
    </rPh>
    <rPh sb="64" eb="66">
      <t>ジョウキョウ</t>
    </rPh>
    <rPh sb="67" eb="69">
      <t>ケンゼン</t>
    </rPh>
    <rPh sb="70" eb="71">
      <t>ヨ</t>
    </rPh>
    <rPh sb="72" eb="73">
      <t>ト</t>
    </rPh>
    <rPh sb="77" eb="79">
      <t>シセツ</t>
    </rPh>
    <rPh sb="80" eb="83">
      <t>ロウキュウカ</t>
    </rPh>
    <rPh sb="84" eb="85">
      <t>スス</t>
    </rPh>
    <rPh sb="90" eb="92">
      <t>コンゴ</t>
    </rPh>
    <rPh sb="93" eb="95">
      <t>イジ</t>
    </rPh>
    <rPh sb="95" eb="97">
      <t>カンリ</t>
    </rPh>
    <rPh sb="97" eb="98">
      <t>ヒ</t>
    </rPh>
    <rPh sb="98" eb="99">
      <t>トウ</t>
    </rPh>
    <rPh sb="100" eb="101">
      <t>ノ</t>
    </rPh>
    <rPh sb="103" eb="105">
      <t>ヨソウ</t>
    </rPh>
    <rPh sb="111" eb="113">
      <t>ヒキツヅ</t>
    </rPh>
    <rPh sb="114" eb="116">
      <t>ケンゼン</t>
    </rPh>
    <rPh sb="116" eb="118">
      <t>ウンエイ</t>
    </rPh>
    <rPh sb="119" eb="120">
      <t>オコナ</t>
    </rPh>
    <rPh sb="124" eb="126">
      <t>ケイエイ</t>
    </rPh>
    <rPh sb="127" eb="130">
      <t>コウリツカ</t>
    </rPh>
    <rPh sb="131" eb="132">
      <t>スス</t>
    </rPh>
    <rPh sb="134" eb="135">
      <t>ユ</t>
    </rPh>
    <rPh sb="155" eb="157">
      <t>キンネン</t>
    </rPh>
    <rPh sb="158" eb="161">
      <t>ケイカクテキ</t>
    </rPh>
    <rPh sb="162" eb="164">
      <t>シュウゼン</t>
    </rPh>
    <rPh sb="164" eb="165">
      <t>トウ</t>
    </rPh>
    <rPh sb="166" eb="167">
      <t>オコナ</t>
    </rPh>
    <rPh sb="175" eb="177">
      <t>ヒリツ</t>
    </rPh>
    <rPh sb="178" eb="180">
      <t>カイゼン</t>
    </rPh>
    <rPh sb="186" eb="188">
      <t>コンゴ</t>
    </rPh>
    <rPh sb="189" eb="191">
      <t>シュウゼン</t>
    </rPh>
    <rPh sb="191" eb="192">
      <t>ヒ</t>
    </rPh>
    <rPh sb="193" eb="196">
      <t>ヘイジュンカ</t>
    </rPh>
    <rPh sb="196" eb="197">
      <t>トウ</t>
    </rPh>
    <rPh sb="198" eb="200">
      <t>テッテイ</t>
    </rPh>
    <rPh sb="203" eb="204">
      <t>トモ</t>
    </rPh>
    <rPh sb="206" eb="209">
      <t>トッパツテキ</t>
    </rPh>
    <rPh sb="210" eb="212">
      <t>シュウゼン</t>
    </rPh>
    <rPh sb="212" eb="214">
      <t>コウジ</t>
    </rPh>
    <rPh sb="214" eb="216">
      <t>ハッセイ</t>
    </rPh>
    <rPh sb="217" eb="219">
      <t>シヤ</t>
    </rPh>
    <rPh sb="220" eb="221">
      <t>イ</t>
    </rPh>
    <rPh sb="225" eb="227">
      <t>テキセイ</t>
    </rPh>
    <rPh sb="228" eb="230">
      <t>リョウキン</t>
    </rPh>
    <rPh sb="230" eb="232">
      <t>スイジュン</t>
    </rPh>
    <rPh sb="233" eb="235">
      <t>ケントウ</t>
    </rPh>
    <rPh sb="237" eb="238">
      <t>ユ</t>
    </rPh>
    <rPh sb="242" eb="244">
      <t>ユウシュウ</t>
    </rPh>
    <rPh sb="244" eb="245">
      <t>リツ</t>
    </rPh>
    <rPh sb="251" eb="253">
      <t>キンネン</t>
    </rPh>
    <rPh sb="254" eb="257">
      <t>シュウチュウテキ</t>
    </rPh>
    <rPh sb="258" eb="260">
      <t>ロウスイ</t>
    </rPh>
    <rPh sb="260" eb="262">
      <t>シュウリ</t>
    </rPh>
    <rPh sb="262" eb="264">
      <t>コウジ</t>
    </rPh>
    <rPh sb="266" eb="268">
      <t>トリク</t>
    </rPh>
    <rPh sb="269" eb="270">
      <t>トウ</t>
    </rPh>
    <rPh sb="271" eb="272">
      <t>コウ</t>
    </rPh>
    <rPh sb="273" eb="274">
      <t>ソウ</t>
    </rPh>
    <rPh sb="276" eb="278">
      <t>オオハバ</t>
    </rPh>
    <rPh sb="279" eb="281">
      <t>カイゼン</t>
    </rPh>
    <rPh sb="282" eb="283">
      <t>ハカ</t>
    </rPh>
    <rPh sb="289" eb="291">
      <t>シセツ</t>
    </rPh>
    <rPh sb="291" eb="294">
      <t>リヨウリツ</t>
    </rPh>
    <rPh sb="299" eb="301">
      <t>ビゲン</t>
    </rPh>
    <rPh sb="311" eb="313">
      <t>ルイジ</t>
    </rPh>
    <rPh sb="313" eb="315">
      <t>ダンタイ</t>
    </rPh>
    <rPh sb="316" eb="318">
      <t>ウワマワ</t>
    </rPh>
    <rPh sb="319" eb="320">
      <t>タカ</t>
    </rPh>
    <rPh sb="321" eb="323">
      <t>ヒリツ</t>
    </rPh>
    <rPh sb="324" eb="325">
      <t>ア</t>
    </rPh>
    <rPh sb="329" eb="331">
      <t>コンゴ</t>
    </rPh>
    <rPh sb="332" eb="334">
      <t>テキセイ</t>
    </rPh>
    <rPh sb="335" eb="337">
      <t>シセツ</t>
    </rPh>
    <rPh sb="337" eb="339">
      <t>キボ</t>
    </rPh>
    <rPh sb="340" eb="342">
      <t>イジ</t>
    </rPh>
    <rPh sb="343" eb="344">
      <t>フク</t>
    </rPh>
    <rPh sb="346" eb="348">
      <t>トリク</t>
    </rPh>
    <rPh sb="350" eb="352">
      <t>ケイゾク</t>
    </rPh>
    <rPh sb="354" eb="355">
      <t>ユ</t>
    </rPh>
    <phoneticPr fontId="4"/>
  </si>
  <si>
    <t>　H23～25にかけて、村内の１簡易水道地区の管路の全更新を実施した。
　村の水道事業全体としては、H28年度末をもって、村内に有する3つの簡易水道事業を統合し、上水道事業への移行を行う。従って、公営企業会計に必要な資産調査・評価が実施されるため、水道施設の耐用年数等の整理が行われ、今後は有形固定資産減価償却費や管路経年変化率等の指標分析等が行えることから、水道施設更新計画等を策定し、計画的な施設更新を実施して行きたい。</t>
    <rPh sb="12" eb="14">
      <t>ソンナイ</t>
    </rPh>
    <rPh sb="16" eb="18">
      <t>カンイ</t>
    </rPh>
    <rPh sb="18" eb="20">
      <t>スイドウ</t>
    </rPh>
    <rPh sb="20" eb="22">
      <t>チク</t>
    </rPh>
    <rPh sb="23" eb="25">
      <t>カンロ</t>
    </rPh>
    <rPh sb="26" eb="27">
      <t>ゼン</t>
    </rPh>
    <rPh sb="27" eb="29">
      <t>コウシン</t>
    </rPh>
    <rPh sb="30" eb="32">
      <t>ジッシ</t>
    </rPh>
    <rPh sb="37" eb="38">
      <t>ムラ</t>
    </rPh>
    <rPh sb="39" eb="41">
      <t>スイドウ</t>
    </rPh>
    <rPh sb="41" eb="43">
      <t>ジギョウ</t>
    </rPh>
    <rPh sb="43" eb="45">
      <t>ゼンタイ</t>
    </rPh>
    <rPh sb="53" eb="54">
      <t>ネン</t>
    </rPh>
    <rPh sb="54" eb="55">
      <t>ド</t>
    </rPh>
    <rPh sb="55" eb="56">
      <t>マツ</t>
    </rPh>
    <rPh sb="61" eb="63">
      <t>ソンナイ</t>
    </rPh>
    <rPh sb="64" eb="65">
      <t>ユウ</t>
    </rPh>
    <rPh sb="70" eb="72">
      <t>カンイ</t>
    </rPh>
    <rPh sb="72" eb="74">
      <t>スイドウ</t>
    </rPh>
    <rPh sb="74" eb="76">
      <t>ジギョウ</t>
    </rPh>
    <rPh sb="77" eb="79">
      <t>トウゴウ</t>
    </rPh>
    <rPh sb="81" eb="84">
      <t>ジョウスイドウ</t>
    </rPh>
    <rPh sb="84" eb="86">
      <t>ジギョウ</t>
    </rPh>
    <rPh sb="88" eb="90">
      <t>イコウ</t>
    </rPh>
    <rPh sb="91" eb="92">
      <t>オコナ</t>
    </rPh>
    <rPh sb="94" eb="95">
      <t>シタガ</t>
    </rPh>
    <rPh sb="98" eb="100">
      <t>コウエイ</t>
    </rPh>
    <rPh sb="100" eb="102">
      <t>キギョウ</t>
    </rPh>
    <rPh sb="102" eb="104">
      <t>カイケイ</t>
    </rPh>
    <rPh sb="105" eb="107">
      <t>ヒツヨウ</t>
    </rPh>
    <rPh sb="108" eb="110">
      <t>シサン</t>
    </rPh>
    <rPh sb="110" eb="112">
      <t>チョウサ</t>
    </rPh>
    <rPh sb="113" eb="115">
      <t>ヒョウカ</t>
    </rPh>
    <rPh sb="116" eb="118">
      <t>ジッシ</t>
    </rPh>
    <rPh sb="124" eb="126">
      <t>スイドウ</t>
    </rPh>
    <rPh sb="126" eb="128">
      <t>シセツ</t>
    </rPh>
    <rPh sb="129" eb="131">
      <t>タイヨウ</t>
    </rPh>
    <rPh sb="131" eb="133">
      <t>ネンスウ</t>
    </rPh>
    <rPh sb="133" eb="134">
      <t>ナド</t>
    </rPh>
    <rPh sb="135" eb="137">
      <t>セイリ</t>
    </rPh>
    <rPh sb="138" eb="139">
      <t>オコナ</t>
    </rPh>
    <rPh sb="142" eb="144">
      <t>コンゴ</t>
    </rPh>
    <rPh sb="145" eb="147">
      <t>ユウケイ</t>
    </rPh>
    <rPh sb="147" eb="149">
      <t>コテイ</t>
    </rPh>
    <rPh sb="149" eb="151">
      <t>シサン</t>
    </rPh>
    <rPh sb="151" eb="153">
      <t>ゲンカ</t>
    </rPh>
    <rPh sb="153" eb="155">
      <t>ショウキャク</t>
    </rPh>
    <rPh sb="155" eb="156">
      <t>ヒ</t>
    </rPh>
    <rPh sb="157" eb="159">
      <t>カンロ</t>
    </rPh>
    <rPh sb="159" eb="161">
      <t>ケイネン</t>
    </rPh>
    <rPh sb="161" eb="163">
      <t>ヘンカ</t>
    </rPh>
    <rPh sb="163" eb="164">
      <t>リツ</t>
    </rPh>
    <rPh sb="164" eb="165">
      <t>トウ</t>
    </rPh>
    <rPh sb="166" eb="168">
      <t>シヒョウ</t>
    </rPh>
    <rPh sb="168" eb="170">
      <t>ブンセキ</t>
    </rPh>
    <rPh sb="170" eb="171">
      <t>トウ</t>
    </rPh>
    <rPh sb="172" eb="173">
      <t>オコナ</t>
    </rPh>
    <rPh sb="180" eb="182">
      <t>スイドウ</t>
    </rPh>
    <rPh sb="182" eb="184">
      <t>シセツ</t>
    </rPh>
    <rPh sb="184" eb="186">
      <t>コウシン</t>
    </rPh>
    <rPh sb="186" eb="188">
      <t>ケイカク</t>
    </rPh>
    <rPh sb="188" eb="189">
      <t>トウ</t>
    </rPh>
    <rPh sb="190" eb="192">
      <t>サクテイ</t>
    </rPh>
    <rPh sb="194" eb="197">
      <t>ケイカクテキ</t>
    </rPh>
    <rPh sb="198" eb="200">
      <t>シセツ</t>
    </rPh>
    <rPh sb="200" eb="202">
      <t>コウシン</t>
    </rPh>
    <rPh sb="203" eb="205">
      <t>ジッシ</t>
    </rPh>
    <rPh sb="207" eb="208">
      <t>ユ</t>
    </rPh>
    <phoneticPr fontId="4"/>
  </si>
  <si>
    <t>　上水道事業への移行に伴い各種財務諸表・指標等が整理されるため、それらを活用し現有施設の老朽化等の状況を中心とした適正な現状把握を行い、水道施設更新計画の策定・適正な水道料金水準等の把握・更なる経営改善等へ取組み、持続可能な水道事業の経営を目指す。</t>
    <rPh sb="24" eb="26">
      <t>セイリ</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</si>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</sst>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4.53</c:v>
                </c:pt>
                <c:pt idx="1">
                  <c:v>3.6</c:v>
                </c:pt>
                <c:pt idx="2" formatCode="#,##0.00;&quot;△&quot;#,##0.00">
                  <c:v>0</c:v>
                </c:pt>
                <c:pt idx="3">
                  <c:v>0.31</c:v>
                </c:pt>
                <c:pt idx="4">
                  <c:v>0.25</c:v>
                </c:pt>
              </c:numCache>
            </c:numRef>
          </c:val>
        </c:ser>
        <c:dLbls>
          <c:showLegendKey val="0"/>
          <c:showVal val="0"/>
          <c:showCatName val="0"/>
          <c:showSerName val="0"/>
          <c:showPercent val="0"/>
          <c:showBubbleSize val="0"/>
        </c:dLbls>
        <c:gapWidth val="150"/>
        <c:axId val="66611456"/>
        <c:axId val="666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66611456"/>
        <c:axId val="66625920"/>
      </c:lineChart>
      <c:dateAx>
        <c:axId val="66611456"/>
        <c:scaling>
          <c:orientation val="minMax"/>
        </c:scaling>
        <c:delete val="1"/>
        <c:axPos val="b"/>
        <c:numFmt formatCode="ge" sourceLinked="1"/>
        <c:majorTickMark val="none"/>
        <c:minorTickMark val="none"/>
        <c:tickLblPos val="none"/>
        <c:crossAx val="66625920"/>
        <c:crosses val="autoZero"/>
        <c:auto val="1"/>
        <c:lblOffset val="100"/>
        <c:baseTimeUnit val="years"/>
      </c:dateAx>
      <c:valAx>
        <c:axId val="666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88.27</c:v>
                </c:pt>
                <c:pt idx="1">
                  <c:v>88.27</c:v>
                </c:pt>
                <c:pt idx="2">
                  <c:v>88.27</c:v>
                </c:pt>
                <c:pt idx="3">
                  <c:v>83.43</c:v>
                </c:pt>
                <c:pt idx="4">
                  <c:v>83.95</c:v>
                </c:pt>
              </c:numCache>
            </c:numRef>
          </c:val>
        </c:ser>
        <c:dLbls>
          <c:showLegendKey val="0"/>
          <c:showVal val="0"/>
          <c:showCatName val="0"/>
          <c:showSerName val="0"/>
          <c:showPercent val="0"/>
          <c:showBubbleSize val="0"/>
        </c:dLbls>
        <c:gapWidth val="150"/>
        <c:axId val="67222144"/>
        <c:axId val="67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67222144"/>
        <c:axId val="67375872"/>
      </c:lineChart>
      <c:dateAx>
        <c:axId val="67222144"/>
        <c:scaling>
          <c:orientation val="minMax"/>
        </c:scaling>
        <c:delete val="1"/>
        <c:axPos val="b"/>
        <c:numFmt formatCode="ge" sourceLinked="1"/>
        <c:majorTickMark val="none"/>
        <c:minorTickMark val="none"/>
        <c:tickLblPos val="none"/>
        <c:crossAx val="67375872"/>
        <c:crosses val="autoZero"/>
        <c:auto val="1"/>
        <c:lblOffset val="100"/>
        <c:baseTimeUnit val="years"/>
      </c:dateAx>
      <c:valAx>
        <c:axId val="67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74.709999999999994</c:v>
                </c:pt>
                <c:pt idx="1">
                  <c:v>74.319999999999993</c:v>
                </c:pt>
                <c:pt idx="2">
                  <c:v>74.58</c:v>
                </c:pt>
                <c:pt idx="3">
                  <c:v>77.61</c:v>
                </c:pt>
                <c:pt idx="4">
                  <c:v>79.81</c:v>
                </c:pt>
              </c:numCache>
            </c:numRef>
          </c:val>
        </c:ser>
        <c:dLbls>
          <c:showLegendKey val="0"/>
          <c:showVal val="0"/>
          <c:showCatName val="0"/>
          <c:showSerName val="0"/>
          <c:showPercent val="0"/>
          <c:showBubbleSize val="0"/>
        </c:dLbls>
        <c:gapWidth val="150"/>
        <c:axId val="67410176"/>
        <c:axId val="674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67410176"/>
        <c:axId val="67420544"/>
      </c:lineChart>
      <c:dateAx>
        <c:axId val="67410176"/>
        <c:scaling>
          <c:orientation val="minMax"/>
        </c:scaling>
        <c:delete val="1"/>
        <c:axPos val="b"/>
        <c:numFmt formatCode="ge" sourceLinked="1"/>
        <c:majorTickMark val="none"/>
        <c:minorTickMark val="none"/>
        <c:tickLblPos val="none"/>
        <c:crossAx val="67420544"/>
        <c:crosses val="autoZero"/>
        <c:auto val="1"/>
        <c:lblOffset val="100"/>
        <c:baseTimeUnit val="years"/>
      </c:dateAx>
      <c:valAx>
        <c:axId val="674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128.78</c:v>
                </c:pt>
                <c:pt idx="1">
                  <c:v>134.72999999999999</c:v>
                </c:pt>
                <c:pt idx="2">
                  <c:v>106.81</c:v>
                </c:pt>
                <c:pt idx="3">
                  <c:v>114.52</c:v>
                </c:pt>
                <c:pt idx="4">
                  <c:v>154.34</c:v>
                </c:pt>
              </c:numCache>
            </c:numRef>
          </c:val>
        </c:ser>
        <c:dLbls>
          <c:showLegendKey val="0"/>
          <c:showVal val="0"/>
          <c:showCatName val="0"/>
          <c:showSerName val="0"/>
          <c:showPercent val="0"/>
          <c:showBubbleSize val="0"/>
        </c:dLbls>
        <c:gapWidth val="150"/>
        <c:axId val="66922368"/>
        <c:axId val="669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66922368"/>
        <c:axId val="66928640"/>
      </c:lineChart>
      <c:dateAx>
        <c:axId val="66922368"/>
        <c:scaling>
          <c:orientation val="minMax"/>
        </c:scaling>
        <c:delete val="1"/>
        <c:axPos val="b"/>
        <c:numFmt formatCode="ge" sourceLinked="1"/>
        <c:majorTickMark val="none"/>
        <c:minorTickMark val="none"/>
        <c:tickLblPos val="none"/>
        <c:crossAx val="66928640"/>
        <c:crosses val="autoZero"/>
        <c:auto val="1"/>
        <c:lblOffset val="100"/>
        <c:baseTimeUnit val="years"/>
      </c:dateAx>
      <c:valAx>
        <c:axId val="669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58848"/>
        <c:axId val="669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58848"/>
        <c:axId val="66960768"/>
      </c:lineChart>
      <c:dateAx>
        <c:axId val="66958848"/>
        <c:scaling>
          <c:orientation val="minMax"/>
        </c:scaling>
        <c:delete val="1"/>
        <c:axPos val="b"/>
        <c:numFmt formatCode="ge" sourceLinked="1"/>
        <c:majorTickMark val="none"/>
        <c:minorTickMark val="none"/>
        <c:tickLblPos val="none"/>
        <c:crossAx val="66960768"/>
        <c:crosses val="autoZero"/>
        <c:auto val="1"/>
        <c:lblOffset val="100"/>
        <c:baseTimeUnit val="years"/>
      </c:dateAx>
      <c:valAx>
        <c:axId val="669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872448"/>
        <c:axId val="668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872448"/>
        <c:axId val="66874368"/>
      </c:lineChart>
      <c:dateAx>
        <c:axId val="66872448"/>
        <c:scaling>
          <c:orientation val="minMax"/>
        </c:scaling>
        <c:delete val="1"/>
        <c:axPos val="b"/>
        <c:numFmt formatCode="ge" sourceLinked="1"/>
        <c:majorTickMark val="none"/>
        <c:minorTickMark val="none"/>
        <c:tickLblPos val="none"/>
        <c:crossAx val="66874368"/>
        <c:crosses val="autoZero"/>
        <c:auto val="1"/>
        <c:lblOffset val="100"/>
        <c:baseTimeUnit val="years"/>
      </c:dateAx>
      <c:valAx>
        <c:axId val="668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18912"/>
        <c:axId val="673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18912"/>
        <c:axId val="67320832"/>
      </c:lineChart>
      <c:dateAx>
        <c:axId val="67318912"/>
        <c:scaling>
          <c:orientation val="minMax"/>
        </c:scaling>
        <c:delete val="1"/>
        <c:axPos val="b"/>
        <c:numFmt formatCode="ge" sourceLinked="1"/>
        <c:majorTickMark val="none"/>
        <c:minorTickMark val="none"/>
        <c:tickLblPos val="none"/>
        <c:crossAx val="67320832"/>
        <c:crosses val="autoZero"/>
        <c:auto val="1"/>
        <c:lblOffset val="100"/>
        <c:baseTimeUnit val="years"/>
      </c:dateAx>
      <c:valAx>
        <c:axId val="673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7347584"/>
        <c:axId val="6734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7347584"/>
        <c:axId val="67349504"/>
      </c:lineChart>
      <c:dateAx>
        <c:axId val="67347584"/>
        <c:scaling>
          <c:orientation val="minMax"/>
        </c:scaling>
        <c:delete val="1"/>
        <c:axPos val="b"/>
        <c:numFmt formatCode="ge" sourceLinked="1"/>
        <c:majorTickMark val="none"/>
        <c:minorTickMark val="none"/>
        <c:tickLblPos val="none"/>
        <c:crossAx val="67349504"/>
        <c:crosses val="autoZero"/>
        <c:auto val="1"/>
        <c:lblOffset val="100"/>
        <c:baseTimeUnit val="years"/>
      </c:dateAx>
      <c:valAx>
        <c:axId val="673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416.86</c:v>
                </c:pt>
                <c:pt idx="1">
                  <c:v>416.01</c:v>
                </c:pt>
                <c:pt idx="2">
                  <c:v>377.47</c:v>
                </c:pt>
                <c:pt idx="3">
                  <c:v>365.02</c:v>
                </c:pt>
                <c:pt idx="4">
                  <c:v>341.95</c:v>
                </c:pt>
              </c:numCache>
            </c:numRef>
          </c:val>
        </c:ser>
        <c:dLbls>
          <c:showLegendKey val="0"/>
          <c:showVal val="0"/>
          <c:showCatName val="0"/>
          <c:showSerName val="0"/>
          <c:showPercent val="0"/>
          <c:showBubbleSize val="0"/>
        </c:dLbls>
        <c:gapWidth val="150"/>
        <c:axId val="67064192"/>
        <c:axId val="670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67064192"/>
        <c:axId val="67066112"/>
      </c:lineChart>
      <c:dateAx>
        <c:axId val="67064192"/>
        <c:scaling>
          <c:orientation val="minMax"/>
        </c:scaling>
        <c:delete val="1"/>
        <c:axPos val="b"/>
        <c:numFmt formatCode="ge" sourceLinked="1"/>
        <c:majorTickMark val="none"/>
        <c:minorTickMark val="none"/>
        <c:tickLblPos val="none"/>
        <c:crossAx val="67066112"/>
        <c:crosses val="autoZero"/>
        <c:auto val="1"/>
        <c:lblOffset val="100"/>
        <c:baseTimeUnit val="years"/>
      </c:dateAx>
      <c:valAx>
        <c:axId val="670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119.44</c:v>
                </c:pt>
                <c:pt idx="1">
                  <c:v>119.58</c:v>
                </c:pt>
                <c:pt idx="2">
                  <c:v>85.54</c:v>
                </c:pt>
                <c:pt idx="3">
                  <c:v>105.03</c:v>
                </c:pt>
                <c:pt idx="4">
                  <c:v>126.31</c:v>
                </c:pt>
              </c:numCache>
            </c:numRef>
          </c:val>
        </c:ser>
        <c:dLbls>
          <c:showLegendKey val="0"/>
          <c:showVal val="0"/>
          <c:showCatName val="0"/>
          <c:showSerName val="0"/>
          <c:showPercent val="0"/>
          <c:showBubbleSize val="0"/>
        </c:dLbls>
        <c:gapWidth val="150"/>
        <c:axId val="67104768"/>
        <c:axId val="67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67104768"/>
        <c:axId val="67106688"/>
      </c:lineChart>
      <c:dateAx>
        <c:axId val="67104768"/>
        <c:scaling>
          <c:orientation val="minMax"/>
        </c:scaling>
        <c:delete val="1"/>
        <c:axPos val="b"/>
        <c:numFmt formatCode="ge" sourceLinked="1"/>
        <c:majorTickMark val="none"/>
        <c:minorTickMark val="none"/>
        <c:tickLblPos val="none"/>
        <c:crossAx val="67106688"/>
        <c:crosses val="autoZero"/>
        <c:auto val="1"/>
        <c:lblOffset val="100"/>
        <c:baseTimeUnit val="years"/>
      </c:dateAx>
      <c:valAx>
        <c:axId val="67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145.38999999999999</c:v>
                </c:pt>
                <c:pt idx="1">
                  <c:v>141.66</c:v>
                </c:pt>
                <c:pt idx="2">
                  <c:v>205.33</c:v>
                </c:pt>
                <c:pt idx="3">
                  <c:v>171.32</c:v>
                </c:pt>
                <c:pt idx="4">
                  <c:v>139.06</c:v>
                </c:pt>
              </c:numCache>
            </c:numRef>
          </c:val>
        </c:ser>
        <c:dLbls>
          <c:showLegendKey val="0"/>
          <c:showVal val="0"/>
          <c:showCatName val="0"/>
          <c:showSerName val="0"/>
          <c:showPercent val="0"/>
          <c:showBubbleSize val="0"/>
        </c:dLbls>
        <c:gapWidth val="150"/>
        <c:axId val="67197952"/>
        <c:axId val="672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67197952"/>
        <c:axId val="67208320"/>
      </c:lineChart>
      <c:dateAx>
        <c:axId val="67197952"/>
        <c:scaling>
          <c:orientation val="minMax"/>
        </c:scaling>
        <c:delete val="1"/>
        <c:axPos val="b"/>
        <c:numFmt formatCode="ge" sourceLinked="1"/>
        <c:majorTickMark val="none"/>
        <c:minorTickMark val="none"/>
        <c:tickLblPos val="none"/>
        <c:crossAx val="67208320"/>
        <c:crosses val="autoZero"/>
        <c:auto val="1"/>
        <c:lblOffset val="100"/>
        <c:baseTimeUnit val="years"/>
      </c:dateAx>
      <c:valAx>
        <c:axId val="672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豊丘村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122</v>
      </c>
      <c r="AE8" s="50"/>
      <c r="AF8" s="50"/>
      <c r="AG8" s="50"/>
      <c r="AH8" s="50"/>
      <c r="AI8" s="50"/>
      <c r="AJ8" s="50"/>
      <c r="AK8" s="2"/>
      <c r="AL8" s="51">
        <f>データ!$R$6</f>
        <v>6820</v>
      </c>
      <c r="AM8" s="51"/>
      <c r="AN8" s="51"/>
      <c r="AO8" s="51"/>
      <c r="AP8" s="51"/>
      <c r="AQ8" s="51"/>
      <c r="AR8" s="51"/>
      <c r="AS8" s="51"/>
      <c r="AT8" s="46">
        <f>データ!$S$6</f>
        <v>76.790000000000006</v>
      </c>
      <c r="AU8" s="46"/>
      <c r="AV8" s="46"/>
      <c r="AW8" s="46"/>
      <c r="AX8" s="46"/>
      <c r="AY8" s="46"/>
      <c r="AZ8" s="46"/>
      <c r="BA8" s="46"/>
      <c r="BB8" s="46">
        <f>データ!$T$6</f>
        <v>88.81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99.88</v>
      </c>
      <c r="Q10" s="46"/>
      <c r="R10" s="46"/>
      <c r="S10" s="46"/>
      <c r="T10" s="46"/>
      <c r="U10" s="46"/>
      <c r="V10" s="46"/>
      <c r="W10" s="51">
        <f>データ!$Q$6</f>
        <v>3200</v>
      </c>
      <c r="X10" s="51"/>
      <c r="Y10" s="51"/>
      <c r="Z10" s="51"/>
      <c r="AA10" s="51"/>
      <c r="AB10" s="51"/>
      <c r="AC10" s="51"/>
      <c r="AD10" s="2"/>
      <c r="AE10" s="2"/>
      <c r="AF10" s="2"/>
      <c r="AG10" s="2"/>
      <c r="AH10" s="2"/>
      <c r="AI10" s="2"/>
      <c r="AJ10" s="2"/>
      <c r="AK10" s="2"/>
      <c r="AL10" s="51">
        <f>データ!$U$6</f>
        <v>6746</v>
      </c>
      <c r="AM10" s="51"/>
      <c r="AN10" s="51"/>
      <c r="AO10" s="51"/>
      <c r="AP10" s="51"/>
      <c r="AQ10" s="51"/>
      <c r="AR10" s="51"/>
      <c r="AS10" s="51"/>
      <c r="AT10" s="46">
        <f>データ!$V$6</f>
        <v>18.309999999999999</v>
      </c>
      <c r="AU10" s="46"/>
      <c r="AV10" s="46"/>
      <c r="AW10" s="46"/>
      <c r="AX10" s="46"/>
      <c r="AY10" s="46"/>
      <c r="AZ10" s="46"/>
      <c r="BA10" s="46"/>
      <c r="BB10" s="46">
        <f>データ!$W$6</f>
        <v>368.43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204161</v>
      </c>
      <c r="D6" s="34">
        <f t="shared" si="3"/>
        <v>47</v>
      </c>
      <c r="E6" s="34">
        <f t="shared" si="3"/>
        <v>1</v>
      </c>
      <c r="F6" s="34">
        <f t="shared" si="3"/>
        <v>0</v>
      </c>
      <c r="G6" s="34">
        <f t="shared" si="3"/>
        <v>0</v>
      </c>
      <c r="H6" s="34" t="str">
        <f t="shared" si="3"/>
        <v>長野県　豊丘村</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99.88</v>
      </c>
      <c r="Q6" s="35">
        <f t="shared" si="3"/>
        <v>3200</v>
      </c>
      <c r="R6" s="35">
        <f t="shared" si="3"/>
        <v>6820</v>
      </c>
      <c r="S6" s="35">
        <f t="shared" si="3"/>
        <v>76.790000000000006</v>
      </c>
      <c r="T6" s="35">
        <f t="shared" si="3"/>
        <v>88.81</v>
      </c>
      <c r="U6" s="35">
        <f t="shared" si="3"/>
        <v>6746</v>
      </c>
      <c r="V6" s="35">
        <f t="shared" si="3"/>
        <v>18.309999999999999</v>
      </c>
      <c r="W6" s="35">
        <f t="shared" si="3"/>
        <v>368.43</v>
      </c>
      <c r="X6" s="36">
        <f>IF(X7="",NA(),X7)</f>
        <v>128.78</v>
      </c>
      <c r="Y6" s="36">
        <f t="shared" ref="Y6:AG6" si="4">IF(Y7="",NA(),Y7)</f>
        <v>134.72999999999999</v>
      </c>
      <c r="Z6" s="36">
        <f t="shared" si="4"/>
        <v>106.81</v>
      </c>
      <c r="AA6" s="36">
        <f t="shared" si="4"/>
        <v>114.52</v>
      </c>
      <c r="AB6" s="36">
        <f t="shared" si="4"/>
        <v>154.34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416.86</v>
      </c>
      <c r="BF6" s="36">
        <f t="shared" ref="BF6:BN6" si="7">IF(BF7="",NA(),BF7)</f>
        <v>416.01</v>
      </c>
      <c r="BG6" s="36">
        <f t="shared" si="7"/>
        <v>377.47</v>
      </c>
      <c r="BH6" s="36">
        <f t="shared" si="7"/>
        <v>365.02</v>
      </c>
      <c r="BI6" s="36">
        <f t="shared" si="7"/>
        <v>341.95</v>
      </c>
      <c r="BJ6" s="36">
        <f t="shared" si="7"/>
        <v>1158.82</v>
      </c>
      <c r="BK6" s="36">
        <f t="shared" si="7"/>
        <v>1167.7</v>
      </c>
      <c r="BL6" s="36">
        <f t="shared" si="7"/>
        <v>1228.58</v>
      </c>
      <c r="BM6" s="36">
        <f t="shared" si="7"/>
        <v>1280.18</v>
      </c>
      <c r="BN6" s="36">
        <f t="shared" si="7"/>
        <v>1346.23</v>
      </c>
      <c r="BO6" s="35" t="str">
        <f>IF(BO7="","",IF(BO7="-","【-】","【"&amp;SUBSTITUTE(TEXT(BO7,"#,##0.00"),"-","△")&amp;"】"))</f>
        <v>【1,280.76】</v>
      </c>
      <c r="BP6" s="36">
        <f>IF(BP7="",NA(),BP7)</f>
        <v>119.44</v>
      </c>
      <c r="BQ6" s="36">
        <f t="shared" ref="BQ6:BY6" si="8">IF(BQ7="",NA(),BQ7)</f>
        <v>119.58</v>
      </c>
      <c r="BR6" s="36">
        <f t="shared" si="8"/>
        <v>85.54</v>
      </c>
      <c r="BS6" s="36">
        <f t="shared" si="8"/>
        <v>105.03</v>
      </c>
      <c r="BT6" s="36">
        <f t="shared" si="8"/>
        <v>126.31</v>
      </c>
      <c r="BU6" s="36">
        <f t="shared" si="8"/>
        <v>55.6</v>
      </c>
      <c r="BV6" s="36">
        <f t="shared" si="8"/>
        <v>54.43</v>
      </c>
      <c r="BW6" s="36">
        <f t="shared" si="8"/>
        <v>53.81</v>
      </c>
      <c r="BX6" s="36">
        <f t="shared" si="8"/>
        <v>53.62</v>
      </c>
      <c r="BY6" s="36">
        <f t="shared" si="8"/>
        <v>53.41</v>
      </c>
      <c r="BZ6" s="35" t="str">
        <f>IF(BZ7="","",IF(BZ7="-","【-】","【"&amp;SUBSTITUTE(TEXT(BZ7,"#,##0.00"),"-","△")&amp;"】"))</f>
        <v>【53.06】</v>
      </c>
      <c r="CA6" s="36">
        <f>IF(CA7="",NA(),CA7)</f>
        <v>145.38999999999999</v>
      </c>
      <c r="CB6" s="36">
        <f t="shared" ref="CB6:CJ6" si="9">IF(CB7="",NA(),CB7)</f>
        <v>141.66</v>
      </c>
      <c r="CC6" s="36">
        <f t="shared" si="9"/>
        <v>205.33</v>
      </c>
      <c r="CD6" s="36">
        <f t="shared" si="9"/>
        <v>171.32</v>
      </c>
      <c r="CE6" s="36">
        <f t="shared" si="9"/>
        <v>139.06</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88.27</v>
      </c>
      <c r="CM6" s="36">
        <f t="shared" ref="CM6:CU6" si="10">IF(CM7="",NA(),CM7)</f>
        <v>88.27</v>
      </c>
      <c r="CN6" s="36">
        <f t="shared" si="10"/>
        <v>88.27</v>
      </c>
      <c r="CO6" s="36">
        <f t="shared" si="10"/>
        <v>83.43</v>
      </c>
      <c r="CP6" s="36">
        <f t="shared" si="10"/>
        <v>83.95</v>
      </c>
      <c r="CQ6" s="36">
        <f t="shared" si="10"/>
        <v>60.66</v>
      </c>
      <c r="CR6" s="36">
        <f t="shared" si="10"/>
        <v>60.17</v>
      </c>
      <c r="CS6" s="36">
        <f t="shared" si="10"/>
        <v>58.96</v>
      </c>
      <c r="CT6" s="36">
        <f t="shared" si="10"/>
        <v>58.1</v>
      </c>
      <c r="CU6" s="36">
        <f t="shared" si="10"/>
        <v>56.19</v>
      </c>
      <c r="CV6" s="35" t="str">
        <f>IF(CV7="","",IF(CV7="-","【-】","【"&amp;SUBSTITUTE(TEXT(CV7,"#,##0.00"),"-","△")&amp;"】"))</f>
        <v>【56.28】</v>
      </c>
      <c r="CW6" s="36">
        <f>IF(CW7="",NA(),CW7)</f>
        <v>74.709999999999994</v>
      </c>
      <c r="CX6" s="36">
        <f t="shared" ref="CX6:DF6" si="11">IF(CX7="",NA(),CX7)</f>
        <v>74.319999999999993</v>
      </c>
      <c r="CY6" s="36">
        <f t="shared" si="11"/>
        <v>74.58</v>
      </c>
      <c r="CZ6" s="36">
        <f t="shared" si="11"/>
        <v>77.61</v>
      </c>
      <c r="DA6" s="36">
        <f t="shared" si="11"/>
        <v>79.81</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4.53</v>
      </c>
      <c r="EE6" s="36">
        <f t="shared" ref="EE6:EM6" si="14">IF(EE7="",NA(),EE7)</f>
        <v>3.6</v>
      </c>
      <c r="EF6" s="35">
        <f t="shared" si="14"/>
        <v>0</v>
      </c>
      <c r="EG6" s="36">
        <f t="shared" si="14"/>
        <v>0.31</v>
      </c>
      <c r="EH6" s="36">
        <f t="shared" si="14"/>
        <v>0.25</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204161</v>
      </c>
      <c r="D7" s="38">
        <v>47</v>
      </c>
      <c r="E7" s="38">
        <v>1</v>
      </c>
      <c r="F7" s="38">
        <v>0</v>
      </c>
      <c r="G7" s="38">
        <v>0</v>
      </c>
      <c r="H7" s="38" t="s">
        <v>107</v>
      </c>
      <c r="I7" s="38" t="s">
        <v>108</v>
      </c>
      <c r="J7" s="38" t="s">
        <v>109</v>
      </c>
      <c r="K7" s="38" t="s">
        <v>110</v>
      </c>
      <c r="L7" s="38" t="s">
        <v>111</v>
      </c>
      <c r="M7" s="38"/>
      <c r="N7" s="39" t="s">
        <v>112</v>
      </c>
      <c r="O7" s="39" t="s">
        <v>113</v>
      </c>
      <c r="P7" s="39">
        <v>99.88</v>
      </c>
      <c r="Q7" s="39">
        <v>3200</v>
      </c>
      <c r="R7" s="39">
        <v>6820</v>
      </c>
      <c r="S7" s="39">
        <v>76.790000000000006</v>
      </c>
      <c r="T7" s="39">
        <v>88.81</v>
      </c>
      <c r="U7" s="39">
        <v>6746</v>
      </c>
      <c r="V7" s="39">
        <v>18.309999999999999</v>
      </c>
      <c r="W7" s="39">
        <v>368.43</v>
      </c>
      <c r="X7" s="39">
        <v>128.78</v>
      </c>
      <c r="Y7" s="39">
        <v>134.72999999999999</v>
      </c>
      <c r="Z7" s="39">
        <v>106.81</v>
      </c>
      <c r="AA7" s="39">
        <v>114.52</v>
      </c>
      <c r="AB7" s="39">
        <v>154.34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416.86</v>
      </c>
      <c r="BF7" s="39">
        <v>416.01</v>
      </c>
      <c r="BG7" s="39">
        <v>377.47</v>
      </c>
      <c r="BH7" s="39">
        <v>365.02</v>
      </c>
      <c r="BI7" s="39">
        <v>341.95</v>
      </c>
      <c r="BJ7" s="39">
        <v>1158.82</v>
      </c>
      <c r="BK7" s="39">
        <v>1167.7</v>
      </c>
      <c r="BL7" s="39">
        <v>1228.58</v>
      </c>
      <c r="BM7" s="39">
        <v>1280.18</v>
      </c>
      <c r="BN7" s="39">
        <v>1346.23</v>
      </c>
      <c r="BO7" s="39">
        <v>1280.76</v>
      </c>
      <c r="BP7" s="39">
        <v>119.44</v>
      </c>
      <c r="BQ7" s="39">
        <v>119.58</v>
      </c>
      <c r="BR7" s="39">
        <v>85.54</v>
      </c>
      <c r="BS7" s="39">
        <v>105.03</v>
      </c>
      <c r="BT7" s="39">
        <v>126.31</v>
      </c>
      <c r="BU7" s="39">
        <v>55.6</v>
      </c>
      <c r="BV7" s="39">
        <v>54.43</v>
      </c>
      <c r="BW7" s="39">
        <v>53.81</v>
      </c>
      <c r="BX7" s="39">
        <v>53.62</v>
      </c>
      <c r="BY7" s="39">
        <v>53.41</v>
      </c>
      <c r="BZ7" s="39">
        <v>53.06</v>
      </c>
      <c r="CA7" s="39">
        <v>145.38999999999999</v>
      </c>
      <c r="CB7" s="39">
        <v>141.66</v>
      </c>
      <c r="CC7" s="39">
        <v>205.33</v>
      </c>
      <c r="CD7" s="39">
        <v>171.32</v>
      </c>
      <c r="CE7" s="39">
        <v>139.06</v>
      </c>
      <c r="CF7" s="39">
        <v>275.86</v>
      </c>
      <c r="CG7" s="39">
        <v>279.8</v>
      </c>
      <c r="CH7" s="39">
        <v>284.64999999999998</v>
      </c>
      <c r="CI7" s="39">
        <v>287.7</v>
      </c>
      <c r="CJ7" s="39">
        <v>277.39999999999998</v>
      </c>
      <c r="CK7" s="39">
        <v>314.83</v>
      </c>
      <c r="CL7" s="39">
        <v>88.27</v>
      </c>
      <c r="CM7" s="39">
        <v>88.27</v>
      </c>
      <c r="CN7" s="39">
        <v>88.27</v>
      </c>
      <c r="CO7" s="39">
        <v>83.43</v>
      </c>
      <c r="CP7" s="39">
        <v>83.95</v>
      </c>
      <c r="CQ7" s="39">
        <v>60.66</v>
      </c>
      <c r="CR7" s="39">
        <v>60.17</v>
      </c>
      <c r="CS7" s="39">
        <v>58.96</v>
      </c>
      <c r="CT7" s="39">
        <v>58.1</v>
      </c>
      <c r="CU7" s="39">
        <v>56.19</v>
      </c>
      <c r="CV7" s="39">
        <v>56.28</v>
      </c>
      <c r="CW7" s="39">
        <v>74.709999999999994</v>
      </c>
      <c r="CX7" s="39">
        <v>74.319999999999993</v>
      </c>
      <c r="CY7" s="39">
        <v>74.58</v>
      </c>
      <c r="CZ7" s="39">
        <v>77.61</v>
      </c>
      <c r="DA7" s="39">
        <v>79.81</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4.53</v>
      </c>
      <c r="EE7" s="39">
        <v>3.6</v>
      </c>
      <c r="EF7" s="39">
        <v>0</v>
      </c>
      <c r="EG7" s="39">
        <v>0.31</v>
      </c>
      <c r="EH7" s="39">
        <v>0.25</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2017-12-25T01:43:49Z</dcterms:created>
  <dcterms:modified xsi:type="dcterms:W3CDTF">2018-01-30T08:16:55Z</dcterms:modified>
</cp:coreProperties>
</file>