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Z:\1001総務課\3000_財政一般\02-0_H29調査\180205経営比較分析表\【作成中】204293王滝村\"/>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<sst xmlns="http://schemas.openxmlformats.org/spreadsheetml/2006/main" count="240" uniqueCount="126">
  <si>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</si>
  <si>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</si>
  <si>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</si>
  <si>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</si>
  <si>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</si>
  <si>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</si>
  <si>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</si>
  <si>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</si>
  <si>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</si>
  <si>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</si>
  <si>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</si>
  <si>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</si>
  <si>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</si>
  <si>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</si>
  <si>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</si>
  <si>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</si>
  <si>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</si>
  <si>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</si>
  <si>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</si>
  <si>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</si>
  <si>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</si>
  <si>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</si>
  <si>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</si>
  <si>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</si>
  <si>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</si>
  <si>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</si>
  <si>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</si>
  <si>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</si>
  <si>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</si>
  <si>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</si>
  <si>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</si>
  <si>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</si>
  <si>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</si>
  <si>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</si>
  <si>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</si>
  <si>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</si>
  <si>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</si>
  <si>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</si>
  <si>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</si>
  <si>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</si>
  <si>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</si>
  <si>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</si>
  <si>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</si>
  <si>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</si>
  <si>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</si>
  <si>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</si>
  <si>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</si>
  <si>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</si>
  <si>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</si>
  <si>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</si>
  <si>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</si>
  <si>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</si>
  <si>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</si>
  <si>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</si>
  <si>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</si>
  <si>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</si>
  <si>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</si>
  <si>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</si>
  <si>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</si>
  <si>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</si>
  <si>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</si>
  <si>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</si>
  <si>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</si>
  <si>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</si>
  <si>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</si>
  <si>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</si>
  <si>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</si>
  <si>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</si>
  <si>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</si>
  <si>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</si>
  <si>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</si>
  <si>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</si>
  <si>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</si>
  <si>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</si>
  <si>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</si>
  <si>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</si>
  <si>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</si>
  <si>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</si>
  <si>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</si>
  <si>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</si>
  <si>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</si>
  <si>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</si>
  <si>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</si>
  <si>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</si>
  <si>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</si>
  <si>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</si>
  <si>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</si>
  <si>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</si>
  <si>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</si>
  <si>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</si>
  <si>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</si>
  <si>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</si>
  <si>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</si>
  <si>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</si>
  <si>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</si>
  <si>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</si>
  <si>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</si>
  <si>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</si>
  <si>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</si>
  <si>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</si>
  <si>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</si>
  <si>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</si>
  <si>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</si>
  <si>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</si>
  <si>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</si>
  <si>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</si>
  <si>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</si>
  <si>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</si>
  <si>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</si>
  <si>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</si>
  <si>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王滝村</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</si>
  <si>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</si>
  <si>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</si>
  <si>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</si>
  <si>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</si>
  <si>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</si>
  <si>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</si>
  <si>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</si>
  <si>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</si>
  <si>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</si>
  <si>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</si>
  <si>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</si>
  <si>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</si>
  <si>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指標となる数値はないが、老朽化が進行している。</t>
    <phoneticPr fontId="4"/>
  </si>
  <si>
    <t>　処理区域内人口が限られ、将来にわたり料金収入の増加を見込むことが困難である。料金値上げも限界があり、近い将来、使用者がいなくなることもありうる状況である。現状を維持し、壊れた部分を修繕しながら使用していくことが最善の方策と考えられる。</t>
    <phoneticPr fontId="4"/>
  </si>
  <si>
    <t>①収益的収支比率については、ほぼ100％を維持している。
⑤経費回収率については、類似団体平均値を上回る水準を維持し、増加傾向にある。
⑥汚水処理原価については、類似団体平均値を下回っている。
⑦施設利用率については、類似団体平均値を下回っている。
⑧水洗化率については、類似団体平均値を下回っているが、上昇傾向にある。
　経営の健全化を維持するためには、使用料金の値上げで対応するほかないと考えるが、平成17年度に実施した30％の料金改定では、処理水量の減少もあり大きな収入増にはならなかった。
　処理区域内に村営住宅建設予定等がないため、処理区域内人口の増加は見込めない。</t>
    <rPh sb="59" eb="61">
      <t>ゾウカ</t>
    </rPh>
    <rPh sb="61" eb="6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</si>
</sst>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5A-4090-B34D-6CA856151403}"/>
            </c:ext>
          </c:extLst>
        </c:ser>
        <c:dLbls>
          <c:showLegendKey val="0"/>
          <c:showVal val="0"/>
          <c:showCatName val="0"/>
          <c:showSerName val="0"/>
          <c:showPercent val="0"/>
          <c:showBubbleSize val="0"/>
        </c:dLbls>
        <c:gapWidth val="150"/>
        <c:axId val="100149504"/>
        <c:axId val="1002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F5A-4090-B34D-6CA856151403}"/>
            </c:ext>
          </c:extLst>
        </c:ser>
        <c:dLbls>
          <c:showLegendKey val="0"/>
          <c:showVal val="0"/>
          <c:showCatName val="0"/>
          <c:showSerName val="0"/>
          <c:showPercent val="0"/>
          <c:showBubbleSize val="0"/>
        </c:dLbls>
        <c:marker val="1"/>
        <c:smooth val="0"/>
        <c:axId val="100149504"/>
        <c:axId val="100274560"/>
      </c:lineChart>
      <c:dateAx>
        <c:axId val="100149504"/>
        <c:scaling>
          <c:orientation val="minMax"/>
        </c:scaling>
        <c:delete val="1"/>
        <c:axPos val="b"/>
        <c:numFmt formatCode="ge" sourceLinked="1"/>
        <c:majorTickMark val="none"/>
        <c:minorTickMark val="none"/>
        <c:tickLblPos val="none"/>
        <c:crossAx val="100274560"/>
        <c:crosses val="autoZero"/>
        <c:auto val="1"/>
        <c:lblOffset val="100"/>
        <c:baseTimeUnit val="years"/>
      </c:dateAx>
      <c:valAx>
        <c:axId val="1002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18.28</c:v>
                </c:pt>
                <c:pt idx="1">
                  <c:v>17.2</c:v>
                </c:pt>
                <c:pt idx="2">
                  <c:v>17.2</c:v>
                </c:pt>
                <c:pt idx="3">
                  <c:v>17.2</c:v>
                </c:pt>
                <c:pt idx="4">
                  <c:v>17.2</c:v>
                </c:pt>
              </c:numCache>
            </c:numRef>
          </c:val>
          <c:extLst>
            <c:ext xmlns:c16="http://schemas.microsoft.com/office/drawing/2014/chart" uri="{C3380CC4-5D6E-409C-BE32-E72D297353CC}">
              <c16:uniqueId val="{00000000-0E1E-44C7-ADB8-0BBB38D9C11D}"/>
            </c:ext>
          </c:extLst>
        </c:ser>
        <c:dLbls>
          <c:showLegendKey val="0"/>
          <c:showVal val="0"/>
          <c:showCatName val="0"/>
          <c:showSerName val="0"/>
          <c:showPercent val="0"/>
          <c:showBubbleSize val="0"/>
        </c:dLbls>
        <c:gapWidth val="150"/>
        <c:axId val="118877568"/>
        <c:axId val="118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extLst>
            <c:ext xmlns:c16="http://schemas.microsoft.com/office/drawing/2014/chart" uri="{C3380CC4-5D6E-409C-BE32-E72D297353CC}">
              <c16:uniqueId val="{00000001-0E1E-44C7-ADB8-0BBB38D9C11D}"/>
            </c:ext>
          </c:extLst>
        </c:ser>
        <c:dLbls>
          <c:showLegendKey val="0"/>
          <c:showVal val="0"/>
          <c:showCatName val="0"/>
          <c:showSerName val="0"/>
          <c:showPercent val="0"/>
          <c:showBubbleSize val="0"/>
        </c:dLbls>
        <c:marker val="1"/>
        <c:smooth val="0"/>
        <c:axId val="118877568"/>
        <c:axId val="118883840"/>
      </c:lineChart>
      <c:dateAx>
        <c:axId val="118877568"/>
        <c:scaling>
          <c:orientation val="minMax"/>
        </c:scaling>
        <c:delete val="1"/>
        <c:axPos val="b"/>
        <c:numFmt formatCode="ge" sourceLinked="1"/>
        <c:majorTickMark val="none"/>
        <c:minorTickMark val="none"/>
        <c:tickLblPos val="none"/>
        <c:crossAx val="118883840"/>
        <c:crosses val="autoZero"/>
        <c:auto val="1"/>
        <c:lblOffset val="100"/>
        <c:baseTimeUnit val="years"/>
      </c:dateAx>
      <c:valAx>
        <c:axId val="118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85.07</c:v>
                </c:pt>
                <c:pt idx="1">
                  <c:v>89.55</c:v>
                </c:pt>
                <c:pt idx="2">
                  <c:v>93.83</c:v>
                </c:pt>
                <c:pt idx="3">
                  <c:v>93.67</c:v>
                </c:pt>
                <c:pt idx="4">
                  <c:v>94.67</c:v>
                </c:pt>
              </c:numCache>
            </c:numRef>
          </c:val>
          <c:extLst>
            <c:ext xmlns:c16="http://schemas.microsoft.com/office/drawing/2014/chart" uri="{C3380CC4-5D6E-409C-BE32-E72D297353CC}">
              <c16:uniqueId val="{00000000-E4B1-44C9-A57B-234EB22247B6}"/>
            </c:ext>
          </c:extLst>
        </c:ser>
        <c:dLbls>
          <c:showLegendKey val="0"/>
          <c:showVal val="0"/>
          <c:showCatName val="0"/>
          <c:showSerName val="0"/>
          <c:showPercent val="0"/>
          <c:showBubbleSize val="0"/>
        </c:dLbls>
        <c:gapWidth val="150"/>
        <c:axId val="118918144"/>
        <c:axId val="1189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extLst>
            <c:ext xmlns:c16="http://schemas.microsoft.com/office/drawing/2014/chart" uri="{C3380CC4-5D6E-409C-BE32-E72D297353CC}">
              <c16:uniqueId val="{00000001-E4B1-44C9-A57B-234EB22247B6}"/>
            </c:ext>
          </c:extLst>
        </c:ser>
        <c:dLbls>
          <c:showLegendKey val="0"/>
          <c:showVal val="0"/>
          <c:showCatName val="0"/>
          <c:showSerName val="0"/>
          <c:showPercent val="0"/>
          <c:showBubbleSize val="0"/>
        </c:dLbls>
        <c:marker val="1"/>
        <c:smooth val="0"/>
        <c:axId val="118918144"/>
        <c:axId val="118920320"/>
      </c:lineChart>
      <c:dateAx>
        <c:axId val="118918144"/>
        <c:scaling>
          <c:orientation val="minMax"/>
        </c:scaling>
        <c:delete val="1"/>
        <c:axPos val="b"/>
        <c:numFmt formatCode="ge" sourceLinked="1"/>
        <c:majorTickMark val="none"/>
        <c:minorTickMark val="none"/>
        <c:tickLblPos val="none"/>
        <c:crossAx val="118920320"/>
        <c:crosses val="autoZero"/>
        <c:auto val="1"/>
        <c:lblOffset val="100"/>
        <c:baseTimeUnit val="years"/>
      </c:dateAx>
      <c:valAx>
        <c:axId val="1189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100.12</c:v>
                </c:pt>
                <c:pt idx="1">
                  <c:v>190.3</c:v>
                </c:pt>
                <c:pt idx="2">
                  <c:v>98.87</c:v>
                </c:pt>
                <c:pt idx="3">
                  <c:v>102.84</c:v>
                </c:pt>
                <c:pt idx="4">
                  <c:v>98.63</c:v>
                </c:pt>
              </c:numCache>
            </c:numRef>
          </c:val>
          <c:extLst>
            <c:ext xmlns:c16="http://schemas.microsoft.com/office/drawing/2014/chart" uri="{C3380CC4-5D6E-409C-BE32-E72D297353CC}">
              <c16:uniqueId val="{00000000-1F27-45A6-9079-95DF3F5C7403}"/>
            </c:ext>
          </c:extLst>
        </c:ser>
        <c:dLbls>
          <c:showLegendKey val="0"/>
          <c:showVal val="0"/>
          <c:showCatName val="0"/>
          <c:showSerName val="0"/>
          <c:showPercent val="0"/>
          <c:showBubbleSize val="0"/>
        </c:dLbls>
        <c:gapWidth val="150"/>
        <c:axId val="89573248"/>
        <c:axId val="1002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27-45A6-9079-95DF3F5C7403}"/>
            </c:ext>
          </c:extLst>
        </c:ser>
        <c:dLbls>
          <c:showLegendKey val="0"/>
          <c:showVal val="0"/>
          <c:showCatName val="0"/>
          <c:showSerName val="0"/>
          <c:showPercent val="0"/>
          <c:showBubbleSize val="0"/>
        </c:dLbls>
        <c:marker val="1"/>
        <c:smooth val="0"/>
        <c:axId val="89573248"/>
        <c:axId val="100204544"/>
      </c:lineChart>
      <c:dateAx>
        <c:axId val="89573248"/>
        <c:scaling>
          <c:orientation val="minMax"/>
        </c:scaling>
        <c:delete val="1"/>
        <c:axPos val="b"/>
        <c:numFmt formatCode="ge" sourceLinked="1"/>
        <c:majorTickMark val="none"/>
        <c:minorTickMark val="none"/>
        <c:tickLblPos val="none"/>
        <c:crossAx val="100204544"/>
        <c:crosses val="autoZero"/>
        <c:auto val="1"/>
        <c:lblOffset val="100"/>
        <c:baseTimeUnit val="years"/>
      </c:dateAx>
      <c:valAx>
        <c:axId val="1002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C5-4D4B-8C84-8B2859219899}"/>
            </c:ext>
          </c:extLst>
        </c:ser>
        <c:dLbls>
          <c:showLegendKey val="0"/>
          <c:showVal val="0"/>
          <c:showCatName val="0"/>
          <c:showSerName val="0"/>
          <c:showPercent val="0"/>
          <c:showBubbleSize val="0"/>
        </c:dLbls>
        <c:gapWidth val="150"/>
        <c:axId val="100251136"/>
        <c:axId val="100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C5-4D4B-8C84-8B2859219899}"/>
            </c:ext>
          </c:extLst>
        </c:ser>
        <c:dLbls>
          <c:showLegendKey val="0"/>
          <c:showVal val="0"/>
          <c:showCatName val="0"/>
          <c:showSerName val="0"/>
          <c:showPercent val="0"/>
          <c:showBubbleSize val="0"/>
        </c:dLbls>
        <c:marker val="1"/>
        <c:smooth val="0"/>
        <c:axId val="100251136"/>
        <c:axId val="100253056"/>
      </c:lineChart>
      <c:dateAx>
        <c:axId val="100251136"/>
        <c:scaling>
          <c:orientation val="minMax"/>
        </c:scaling>
        <c:delete val="1"/>
        <c:axPos val="b"/>
        <c:numFmt formatCode="ge" sourceLinked="1"/>
        <c:majorTickMark val="none"/>
        <c:minorTickMark val="none"/>
        <c:tickLblPos val="none"/>
        <c:crossAx val="100253056"/>
        <c:crosses val="autoZero"/>
        <c:auto val="1"/>
        <c:lblOffset val="100"/>
        <c:baseTimeUnit val="years"/>
      </c:dateAx>
      <c:valAx>
        <c:axId val="100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A0-4EDD-81FE-FFABD583C647}"/>
            </c:ext>
          </c:extLst>
        </c:ser>
        <c:dLbls>
          <c:showLegendKey val="0"/>
          <c:showVal val="0"/>
          <c:showCatName val="0"/>
          <c:showSerName val="0"/>
          <c:showPercent val="0"/>
          <c:showBubbleSize val="0"/>
        </c:dLbls>
        <c:gapWidth val="150"/>
        <c:axId val="100324480"/>
        <c:axId val="1003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A0-4EDD-81FE-FFABD583C647}"/>
            </c:ext>
          </c:extLst>
        </c:ser>
        <c:dLbls>
          <c:showLegendKey val="0"/>
          <c:showVal val="0"/>
          <c:showCatName val="0"/>
          <c:showSerName val="0"/>
          <c:showPercent val="0"/>
          <c:showBubbleSize val="0"/>
        </c:dLbls>
        <c:marker val="1"/>
        <c:smooth val="0"/>
        <c:axId val="100324480"/>
        <c:axId val="100326400"/>
      </c:lineChart>
      <c:dateAx>
        <c:axId val="100324480"/>
        <c:scaling>
          <c:orientation val="minMax"/>
        </c:scaling>
        <c:delete val="1"/>
        <c:axPos val="b"/>
        <c:numFmt formatCode="ge" sourceLinked="1"/>
        <c:majorTickMark val="none"/>
        <c:minorTickMark val="none"/>
        <c:tickLblPos val="none"/>
        <c:crossAx val="100326400"/>
        <c:crosses val="autoZero"/>
        <c:auto val="1"/>
        <c:lblOffset val="100"/>
        <c:baseTimeUnit val="years"/>
      </c:dateAx>
      <c:valAx>
        <c:axId val="1003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EE-46F8-84A4-6F4355E22F7D}"/>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EE-46F8-84A4-6F4355E22F7D}"/>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5-43B2-9589-3E1FE5BE29D5}"/>
            </c:ext>
          </c:extLst>
        </c:ser>
        <c:dLbls>
          <c:showLegendKey val="0"/>
          <c:showVal val="0"/>
          <c:showCatName val="0"/>
          <c:showSerName val="0"/>
          <c:showPercent val="0"/>
          <c:showBubbleSize val="0"/>
        </c:dLbls>
        <c:gapWidth val="150"/>
        <c:axId val="118330112"/>
        <c:axId val="1183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5-43B2-9589-3E1FE5BE29D5}"/>
            </c:ext>
          </c:extLst>
        </c:ser>
        <c:dLbls>
          <c:showLegendKey val="0"/>
          <c:showVal val="0"/>
          <c:showCatName val="0"/>
          <c:showSerName val="0"/>
          <c:showPercent val="0"/>
          <c:showBubbleSize val="0"/>
        </c:dLbls>
        <c:marker val="1"/>
        <c:smooth val="0"/>
        <c:axId val="118330112"/>
        <c:axId val="118332032"/>
      </c:lineChart>
      <c:dateAx>
        <c:axId val="118330112"/>
        <c:scaling>
          <c:orientation val="minMax"/>
        </c:scaling>
        <c:delete val="1"/>
        <c:axPos val="b"/>
        <c:numFmt formatCode="ge" sourceLinked="1"/>
        <c:majorTickMark val="none"/>
        <c:minorTickMark val="none"/>
        <c:tickLblPos val="none"/>
        <c:crossAx val="118332032"/>
        <c:crosses val="autoZero"/>
        <c:auto val="1"/>
        <c:lblOffset val="100"/>
        <c:baseTimeUnit val="years"/>
      </c:dateAx>
      <c:valAx>
        <c:axId val="1183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32-453A-8D79-6DC98D85ECEC}"/>
            </c:ext>
          </c:extLst>
        </c:ser>
        <c:dLbls>
          <c:showLegendKey val="0"/>
          <c:showVal val="0"/>
          <c:showCatName val="0"/>
          <c:showSerName val="0"/>
          <c:showPercent val="0"/>
          <c:showBubbleSize val="0"/>
        </c:dLbls>
        <c:gapWidth val="150"/>
        <c:axId val="118694272"/>
        <c:axId val="1186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extLst>
            <c:ext xmlns:c16="http://schemas.microsoft.com/office/drawing/2014/chart" uri="{C3380CC4-5D6E-409C-BE32-E72D297353CC}">
              <c16:uniqueId val="{00000001-9832-453A-8D79-6DC98D85ECEC}"/>
            </c:ext>
          </c:extLst>
        </c:ser>
        <c:dLbls>
          <c:showLegendKey val="0"/>
          <c:showVal val="0"/>
          <c:showCatName val="0"/>
          <c:showSerName val="0"/>
          <c:showPercent val="0"/>
          <c:showBubbleSize val="0"/>
        </c:dLbls>
        <c:marker val="1"/>
        <c:smooth val="0"/>
        <c:axId val="118694272"/>
        <c:axId val="118696192"/>
      </c:lineChart>
      <c:dateAx>
        <c:axId val="118694272"/>
        <c:scaling>
          <c:orientation val="minMax"/>
        </c:scaling>
        <c:delete val="1"/>
        <c:axPos val="b"/>
        <c:numFmt formatCode="ge" sourceLinked="1"/>
        <c:majorTickMark val="none"/>
        <c:minorTickMark val="none"/>
        <c:tickLblPos val="none"/>
        <c:crossAx val="118696192"/>
        <c:crosses val="autoZero"/>
        <c:auto val="1"/>
        <c:lblOffset val="100"/>
        <c:baseTimeUnit val="years"/>
      </c:dateAx>
      <c:valAx>
        <c:axId val="1186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46.03</c:v>
                </c:pt>
                <c:pt idx="1">
                  <c:v>45.46</c:v>
                </c:pt>
                <c:pt idx="2">
                  <c:v>56.34</c:v>
                </c:pt>
                <c:pt idx="3">
                  <c:v>50.72</c:v>
                </c:pt>
                <c:pt idx="4">
                  <c:v>58.38</c:v>
                </c:pt>
              </c:numCache>
            </c:numRef>
          </c:val>
          <c:extLst>
            <c:ext xmlns:c16="http://schemas.microsoft.com/office/drawing/2014/chart" uri="{C3380CC4-5D6E-409C-BE32-E72D297353CC}">
              <c16:uniqueId val="{00000000-F94F-467D-A123-87C6A08566E6}"/>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extLst>
            <c:ext xmlns:c16="http://schemas.microsoft.com/office/drawing/2014/chart" uri="{C3380CC4-5D6E-409C-BE32-E72D297353CC}">
              <c16:uniqueId val="{00000001-F94F-467D-A123-87C6A08566E6}"/>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397.98</c:v>
                </c:pt>
                <c:pt idx="1">
                  <c:v>413.89</c:v>
                </c:pt>
                <c:pt idx="2">
                  <c:v>329.56</c:v>
                </c:pt>
                <c:pt idx="3">
                  <c:v>383.79</c:v>
                </c:pt>
                <c:pt idx="4">
                  <c:v>346.79</c:v>
                </c:pt>
              </c:numCache>
            </c:numRef>
          </c:val>
          <c:extLst>
            <c:ext xmlns:c16="http://schemas.microsoft.com/office/drawing/2014/chart" uri="{C3380CC4-5D6E-409C-BE32-E72D297353CC}">
              <c16:uniqueId val="{00000000-3F96-4523-B7C3-6E0AAE77D29E}"/>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extLst>
            <c:ext xmlns:c16="http://schemas.microsoft.com/office/drawing/2014/chart" uri="{C3380CC4-5D6E-409C-BE32-E72D297353CC}">
              <c16:uniqueId val="{00000001-3F96-4523-B7C3-6E0AAE77D29E}"/>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王滝村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
        <v>122</v>
      </c>
      <c r="AE8" s="49"/>
      <c r="AF8" s="49"/>
      <c r="AG8" s="49"/>
      <c r="AH8" s="49"/>
      <c r="AI8" s="49"/>
      <c r="AJ8" s="49"/>
      <c r="AK8" s="4"/>
      <c r="AL8" s="50">
        <f>データ!S6</f>
        <v>806</v>
      </c>
      <c r="AM8" s="50"/>
      <c r="AN8" s="50"/>
      <c r="AO8" s="50"/>
      <c r="AP8" s="50"/>
      <c r="AQ8" s="50"/>
      <c r="AR8" s="50"/>
      <c r="AS8" s="50"/>
      <c r="AT8" s="45">
        <f>データ!T6</f>
        <v>310.82</v>
      </c>
      <c r="AU8" s="45"/>
      <c r="AV8" s="45"/>
      <c r="AW8" s="45"/>
      <c r="AX8" s="45"/>
      <c r="AY8" s="45"/>
      <c r="AZ8" s="45"/>
      <c r="BA8" s="45"/>
      <c r="BB8" s="45">
        <f>データ!U6</f>
        <v>2.59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9.5299999999999994</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75</v>
      </c>
      <c r="AM10" s="50"/>
      <c r="AN10" s="50"/>
      <c r="AO10" s="50"/>
      <c r="AP10" s="50"/>
      <c r="AQ10" s="50"/>
      <c r="AR10" s="50"/>
      <c r="AS10" s="50"/>
      <c r="AT10" s="45">
        <f>データ!W6</f>
        <v>0.13</v>
      </c>
      <c r="AU10" s="45"/>
      <c r="AV10" s="45"/>
      <c r="AW10" s="45"/>
      <c r="AX10" s="45"/>
      <c r="AY10" s="45"/>
      <c r="AZ10" s="45"/>
      <c r="BA10" s="45"/>
      <c r="BB10" s="45">
        <f>データ!X6</f>
        <v>576.91999999999996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【274.07】</v>
      </c>
      <c r="I86" s="26" t="str">
        <f>データ!CA6</f>
        <v>【37.06】</v>
      </c>
      <c r="J86" s="26" t="str">
        <f>データ!CL6</f>
        <v>【514.20】</v>
      </c>
      <c r="K86" s="26" t="str">
        <f>データ!CW6</f>
        <v>【27.55】</v>
      </c>
      <c r="L86" s="26" t="str">
        <f>データ!DH6</f>
        <v>【94.87】</v>
      </c>
      <c r="M86" s="26" t="s">
        <v>56</v>
      </c>
      <c r="N86" s="26" t="s">
        <v>55</v>
      </c>
      <c r="O86" s="26" t="str">
        <f>データ!EO6</f>
        <v>【0.00】</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204293</v>
      </c>
      <c r="D6" s="33">
        <f t="shared" si="3"/>
        <v>47</v>
      </c>
      <c r="E6" s="33">
        <f t="shared" si="3"/>
        <v>17</v>
      </c>
      <c r="F6" s="33">
        <f t="shared" si="3"/>
        <v>8</v>
      </c>
      <c r="G6" s="33">
        <f t="shared" si="3"/>
        <v>0</v>
      </c>
      <c r="H6" s="33" t="str">
        <f t="shared" si="3"/>
        <v>長野県　王滝村</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9.5299999999999994</v>
      </c>
      <c r="Q6" s="34">
        <f t="shared" si="3"/>
        <v>100</v>
      </c>
      <c r="R6" s="34">
        <f t="shared" si="3"/>
        <v>3240</v>
      </c>
      <c r="S6" s="34">
        <f t="shared" si="3"/>
        <v>806</v>
      </c>
      <c r="T6" s="34">
        <f t="shared" si="3"/>
        <v>310.82</v>
      </c>
      <c r="U6" s="34">
        <f t="shared" si="3"/>
        <v>2.59</v>
      </c>
      <c r="V6" s="34">
        <f t="shared" si="3"/>
        <v>75</v>
      </c>
      <c r="W6" s="34">
        <f t="shared" si="3"/>
        <v>0.13</v>
      </c>
      <c r="X6" s="34">
        <f t="shared" si="3"/>
        <v>576.91999999999996</v>
      </c>
      <c r="Y6" s="35">
        <f>IF(Y7="",NA(),Y7)</f>
        <v>100.12</v>
      </c>
      <c r="Z6" s="35">
        <f t="shared" ref="Z6:AH6" si="4">IF(Z7="",NA(),Z7)</f>
        <v>190.3</v>
      </c>
      <c r="AA6" s="35">
        <f t="shared" si="4"/>
        <v>98.87</v>
      </c>
      <c r="AB6" s="35">
        <f t="shared" si="4"/>
        <v>102.84</v>
      </c>
      <c r="AC6" s="35">
        <f t="shared" si="4"/>
        <v>98.63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195.18</v>
      </c>
      <c r="BL6" s="35">
        <f t="shared" si="7"/>
        <v>183.02</v>
      </c>
      <c r="BM6" s="35">
        <f t="shared" si="7"/>
        <v>163.30000000000001</v>
      </c>
      <c r="BN6" s="35">
        <f t="shared" si="7"/>
        <v>332.28</v>
      </c>
      <c r="BO6" s="35">
        <f t="shared" si="7"/>
        <v>274.07</v>
      </c>
      <c r="BP6" s="34" t="str">
        <f>IF(BP7="","",IF(BP7="-","【-】","【"&amp;SUBSTITUTE(TEXT(BP7,"#,##0.00"),"-","△")&amp;"】"))</f>
        <v>【274.07】</v>
      </c>
      <c r="BQ6" s="35">
        <f>IF(BQ7="",NA(),BQ7)</f>
        <v>46.03</v>
      </c>
      <c r="BR6" s="35">
        <f t="shared" ref="BR6:BZ6" si="8">IF(BR7="",NA(),BR7)</f>
        <v>45.46</v>
      </c>
      <c r="BS6" s="35">
        <f t="shared" si="8"/>
        <v>56.34</v>
      </c>
      <c r="BT6" s="35">
        <f t="shared" si="8"/>
        <v>50.72</v>
      </c>
      <c r="BU6" s="35">
        <f t="shared" si="8"/>
        <v>58.38</v>
      </c>
      <c r="BV6" s="35">
        <f t="shared" si="8"/>
        <v>43.42</v>
      </c>
      <c r="BW6" s="35">
        <f t="shared" si="8"/>
        <v>41.25</v>
      </c>
      <c r="BX6" s="35">
        <f t="shared" si="8"/>
        <v>39.99</v>
      </c>
      <c r="BY6" s="35">
        <f t="shared" si="8"/>
        <v>35.83</v>
      </c>
      <c r="BZ6" s="35">
        <f t="shared" si="8"/>
        <v>37.06</v>
      </c>
      <c r="CA6" s="34" t="str">
        <f>IF(CA7="","",IF(CA7="-","【-】","【"&amp;SUBSTITUTE(TEXT(CA7,"#,##0.00"),"-","△")&amp;"】"))</f>
        <v>【37.06】</v>
      </c>
      <c r="CB6" s="35">
        <f>IF(CB7="",NA(),CB7)</f>
        <v>397.98</v>
      </c>
      <c r="CC6" s="35">
        <f t="shared" ref="CC6:CK6" si="9">IF(CC7="",NA(),CC7)</f>
        <v>413.89</v>
      </c>
      <c r="CD6" s="35">
        <f t="shared" si="9"/>
        <v>329.56</v>
      </c>
      <c r="CE6" s="35">
        <f t="shared" si="9"/>
        <v>383.79</v>
      </c>
      <c r="CF6" s="35">
        <f t="shared" si="9"/>
        <v>346.79</v>
      </c>
      <c r="CG6" s="35">
        <f t="shared" si="9"/>
        <v>442.13</v>
      </c>
      <c r="CH6" s="35">
        <f t="shared" si="9"/>
        <v>457.42</v>
      </c>
      <c r="CI6" s="35">
        <f t="shared" si="9"/>
        <v>477.5</v>
      </c>
      <c r="CJ6" s="35">
        <f t="shared" si="9"/>
        <v>528.37</v>
      </c>
      <c r="CK6" s="35">
        <f t="shared" si="9"/>
        <v>514.20000000000005</v>
      </c>
      <c r="CL6" s="34" t="str">
        <f>IF(CL7="","",IF(CL7="-","【-】","【"&amp;SUBSTITUTE(TEXT(CL7,"#,##0.00"),"-","△")&amp;"】"))</f>
        <v>【514.20】</v>
      </c>
      <c r="CM6" s="35">
        <f>IF(CM7="",NA(),CM7)</f>
        <v>18.28</v>
      </c>
      <c r="CN6" s="35">
        <f t="shared" ref="CN6:CV6" si="10">IF(CN7="",NA(),CN7)</f>
        <v>17.2</v>
      </c>
      <c r="CO6" s="35">
        <f t="shared" si="10"/>
        <v>17.2</v>
      </c>
      <c r="CP6" s="35">
        <f t="shared" si="10"/>
        <v>17.2</v>
      </c>
      <c r="CQ6" s="35">
        <f t="shared" si="10"/>
        <v>17.2</v>
      </c>
      <c r="CR6" s="35">
        <f t="shared" si="10"/>
        <v>28.09</v>
      </c>
      <c r="CS6" s="35">
        <f t="shared" si="10"/>
        <v>28.6</v>
      </c>
      <c r="CT6" s="35">
        <f t="shared" si="10"/>
        <v>28.81</v>
      </c>
      <c r="CU6" s="35">
        <f t="shared" si="10"/>
        <v>27.46</v>
      </c>
      <c r="CV6" s="35">
        <f t="shared" si="10"/>
        <v>27.55</v>
      </c>
      <c r="CW6" s="34" t="str">
        <f>IF(CW7="","",IF(CW7="-","【-】","【"&amp;SUBSTITUTE(TEXT(CW7,"#,##0.00"),"-","△")&amp;"】"))</f>
        <v>【27.55】</v>
      </c>
      <c r="CX6" s="35">
        <f>IF(CX7="",NA(),CX7)</f>
        <v>85.07</v>
      </c>
      <c r="CY6" s="35">
        <f t="shared" ref="CY6:DG6" si="11">IF(CY7="",NA(),CY7)</f>
        <v>89.55</v>
      </c>
      <c r="CZ6" s="35">
        <f t="shared" si="11"/>
        <v>93.83</v>
      </c>
      <c r="DA6" s="35">
        <f t="shared" si="11"/>
        <v>93.67</v>
      </c>
      <c r="DB6" s="35">
        <f t="shared" si="11"/>
        <v>94.67</v>
      </c>
      <c r="DC6" s="35">
        <f t="shared" si="11"/>
        <v>95.31</v>
      </c>
      <c r="DD6" s="35">
        <f t="shared" si="11"/>
        <v>95.3</v>
      </c>
      <c r="DE6" s="35">
        <f t="shared" si="11"/>
        <v>95.8</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2016</v>
      </c>
      <c r="C7" s="37">
        <v>204293</v>
      </c>
      <c r="D7" s="37">
        <v>47</v>
      </c>
      <c r="E7" s="37">
        <v>17</v>
      </c>
      <c r="F7" s="37">
        <v>8</v>
      </c>
      <c r="G7" s="37">
        <v>0</v>
      </c>
      <c r="H7" s="37" t="s">
        <v>110</v>
      </c>
      <c r="I7" s="37" t="s">
        <v>111</v>
      </c>
      <c r="J7" s="37" t="s">
        <v>112</v>
      </c>
      <c r="K7" s="37" t="s">
        <v>113</v>
      </c>
      <c r="L7" s="37" t="s">
        <v>114</v>
      </c>
      <c r="M7" s="37"/>
      <c r="N7" s="38" t="s">
        <v>115</v>
      </c>
      <c r="O7" s="38" t="s">
        <v>116</v>
      </c>
      <c r="P7" s="38">
        <v>9.5299999999999994</v>
      </c>
      <c r="Q7" s="38">
        <v>100</v>
      </c>
      <c r="R7" s="38">
        <v>3240</v>
      </c>
      <c r="S7" s="38">
        <v>806</v>
      </c>
      <c r="T7" s="38">
        <v>310.82</v>
      </c>
      <c r="U7" s="38">
        <v>2.59</v>
      </c>
      <c r="V7" s="38">
        <v>75</v>
      </c>
      <c r="W7" s="38">
        <v>0.13</v>
      </c>
      <c r="X7" s="38">
        <v>576.91999999999996</v>
      </c>
      <c r="Y7" s="38">
        <v>100.12</v>
      </c>
      <c r="Z7" s="38">
        <v>190.3</v>
      </c>
      <c r="AA7" s="38">
        <v>98.87</v>
      </c>
      <c r="AB7" s="38">
        <v>102.84</v>
      </c>
      <c r="AC7" s="38">
        <v>98.63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195.18</v>
      </c>
      <c r="BL7" s="38">
        <v>183.02</v>
      </c>
      <c r="BM7" s="38">
        <v>163.30000000000001</v>
      </c>
      <c r="BN7" s="38">
        <v>332.28</v>
      </c>
      <c r="BO7" s="38">
        <v>274.07</v>
      </c>
      <c r="BP7" s="38">
        <v>274.07</v>
      </c>
      <c r="BQ7" s="38">
        <v>46.03</v>
      </c>
      <c r="BR7" s="38">
        <v>45.46</v>
      </c>
      <c r="BS7" s="38">
        <v>56.34</v>
      </c>
      <c r="BT7" s="38">
        <v>50.72</v>
      </c>
      <c r="BU7" s="38">
        <v>58.38</v>
      </c>
      <c r="BV7" s="38">
        <v>43.42</v>
      </c>
      <c r="BW7" s="38">
        <v>41.25</v>
      </c>
      <c r="BX7" s="38">
        <v>39.99</v>
      </c>
      <c r="BY7" s="38">
        <v>35.83</v>
      </c>
      <c r="BZ7" s="38">
        <v>37.06</v>
      </c>
      <c r="CA7" s="38">
        <v>37.06</v>
      </c>
      <c r="CB7" s="38">
        <v>397.98</v>
      </c>
      <c r="CC7" s="38">
        <v>413.89</v>
      </c>
      <c r="CD7" s="38">
        <v>329.56</v>
      </c>
      <c r="CE7" s="38">
        <v>383.79</v>
      </c>
      <c r="CF7" s="38">
        <v>346.79</v>
      </c>
      <c r="CG7" s="38">
        <v>442.13</v>
      </c>
      <c r="CH7" s="38">
        <v>457.42</v>
      </c>
      <c r="CI7" s="38">
        <v>477.5</v>
      </c>
      <c r="CJ7" s="38">
        <v>528.37</v>
      </c>
      <c r="CK7" s="38">
        <v>514.20000000000005</v>
      </c>
      <c r="CL7" s="38">
        <v>514.20000000000005</v>
      </c>
      <c r="CM7" s="38">
        <v>18.28</v>
      </c>
      <c r="CN7" s="38">
        <v>17.2</v>
      </c>
      <c r="CO7" s="38">
        <v>17.2</v>
      </c>
      <c r="CP7" s="38">
        <v>17.2</v>
      </c>
      <c r="CQ7" s="38">
        <v>17.2</v>
      </c>
      <c r="CR7" s="38">
        <v>28.09</v>
      </c>
      <c r="CS7" s="38">
        <v>28.6</v>
      </c>
      <c r="CT7" s="38">
        <v>28.81</v>
      </c>
      <c r="CU7" s="38">
        <v>27.46</v>
      </c>
      <c r="CV7" s="38">
        <v>27.55</v>
      </c>
      <c r="CW7" s="38">
        <v>27.55</v>
      </c>
      <c r="CX7" s="38">
        <v>85.07</v>
      </c>
      <c r="CY7" s="38">
        <v>89.55</v>
      </c>
      <c r="CZ7" s="38">
        <v>93.83</v>
      </c>
      <c r="DA7" s="38">
        <v>93.67</v>
      </c>
      <c r="DB7" s="38">
        <v>94.67</v>
      </c>
      <c r="DC7" s="38">
        <v>95.31</v>
      </c>
      <c r="DD7" s="38">
        <v>95.3</v>
      </c>
      <c r="DE7" s="38">
        <v>95.8</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otaki1707</cp:lastModifiedBy>
  <dcterms:created xsi:type="dcterms:W3CDTF">2017-12-25T02:37:36Z</dcterms:created>
  <dcterms:modified xsi:type="dcterms:W3CDTF">2018-01-29T02:55:38Z</dcterms:modified>
  <cp:category/>
</cp:coreProperties>
</file>