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01総務課\3000_財政一般\02-0_H29調査\180205経営比較分析表\【提出】204293王滝村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<sst xmlns="http://schemas.openxmlformats.org/spreadsheetml/2006/main" count="240" uniqueCount="126">
  <si>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</si>
  <si>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</si>
  <si>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</si>
  <si>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</si>
  <si>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</si>
  <si>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</si>
  <si>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</si>
  <si>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</si>
  <si>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</si>
  <si>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</si>
  <si>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</si>
  <si>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</si>
  <si>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</si>
  <si>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</si>
  <si>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</si>
  <si>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</si>
  <si>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</si>
  <si>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</si>
  <si>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</si>
  <si>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</si>
  <si>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</si>
  <si>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</si>
  <si>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</si>
  <si>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</si>
  <si>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</si>
  <si>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</si>
  <si>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</si>
  <si>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</si>
  <si>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</si>
  <si>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</si>
  <si>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</si>
  <si>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</si>
  <si>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</si>
  <si>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</si>
  <si>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</si>
  <si>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</si>
  <si>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</si>
  <si>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</si>
  <si>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</si>
  <si>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</si>
  <si>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</si>
  <si>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</si>
  <si>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</si>
  <si>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</si>
  <si>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</si>
  <si>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</si>
  <si>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</si>
  <si>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</si>
  <si>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</si>
  <si>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</si>
  <si>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</si>
  <si>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</si>
  <si>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</si>
  <si>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</si>
  <si>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</si>
  <si>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</si>
  <si>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</si>
  <si>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</si>
  <si>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</si>
  <si>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</si>
  <si>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</si>
  <si>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</si>
  <si>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</si>
  <si>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</si>
  <si>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</si>
  <si>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</si>
  <si>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</si>
  <si>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</si>
  <si>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</si>
  <si>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</si>
  <si>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</si>
  <si>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</si>
  <si>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</si>
  <si>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</si>
  <si>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</si>
  <si>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</si>
  <si>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</si>
  <si>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</si>
  <si>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</si>
  <si>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</si>
  <si>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</si>
  <si>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</si>
  <si>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</si>
  <si>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</si>
  <si>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</si>
  <si>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</si>
  <si>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</si>
  <si>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</si>
  <si>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</si>
  <si>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</si>
  <si>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</si>
  <si>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</si>
  <si>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</si>
  <si>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</si>
  <si>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</si>
  <si>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</si>
  <si>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</si>
  <si>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</si>
  <si>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</si>
  <si>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</si>
  <si>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</si>
  <si>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</si>
  <si>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</si>
  <si>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</si>
  <si>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</si>
  <si>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</si>
  <si>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</si>
  <si>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</si>
  <si>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</si>
  <si>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</si>
  <si>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王滝村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</si>
  <si>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</si>
  <si>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</si>
  <si>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</si>
  <si>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</si>
  <si>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</si>
  <si>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</si>
  <si>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</si>
  <si>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</si>
  <si>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</si>
  <si>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</si>
  <si>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</si>
  <si>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指標となる数値はないが、老朽化が進行している。</t>
    <phoneticPr fontId="4"/>
  </si>
  <si>
    <t>　処理区域内人口が限られ、将来にわたり料金収入の増加を見込むことが困難である。料金値上げも限界があり、近い将来、使用者がいなくなることもありうる状況である。現状を維持し、壊れた部分を修繕しながら使用してきている。
　今後については平成28年度に策定した経営戦略に基づき、中長期的視点に立って経営健全化を図っていく。</t>
    <phoneticPr fontId="4"/>
  </si>
  <si>
    <t>非設置</t>
    <rPh sb="0" eb="1">
      <t>ヒ</t>
    </rPh>
    <rPh sb="1" eb="3">
      <t>セッチ</t>
    </rPh>
    <phoneticPr fontId="4"/>
  </si>
  <si>
    <t>①収益的収支比率については、低下傾向にある。
④企業債残高対事業規模比率については、類似団体平均値に比べて低い水準で推移してきたが、H28は類似団体平均値を上回った。
⑤経費回収率については、ほぼ100％を維持している。
⑥汚水処理原価については、類似団体平均値に比べて極めて低い水準にある。
⑦施設利用率については、類似団体平均値を下回っている。
⑧水洗化率については、類似団体平均値を上回っており、90％以上に達している。
　経営の健全化を維持するためには、使用料金の値上げで対応するほかないと考えるが、平成17年度に実施した30％の料金改定では、処理水量の減少もあり大きな収入増にはならなかった。
　地理的に処理区域内人口の増加は見込めない。</t>
    <rPh sb="58" eb="60">
      <t>スイイ</t>
    </rPh>
    <rPh sb="70" eb="72">
      <t>ルイジ</t>
    </rPh>
    <rPh sb="72" eb="74">
      <t>ダンタイ</t>
    </rPh>
    <rPh sb="74" eb="77">
      <t>ヘイキンチ</t>
    </rPh>
    <rPh sb="78" eb="80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</si>
</sst>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B-4CE1-936B-750632FA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5888"/>
        <c:axId val="10023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B-4CE1-936B-750632FA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5888"/>
        <c:axId val="100233600"/>
      </c:lineChart>
      <c:dateAx>
        <c:axId val="1001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33600"/>
        <c:crosses val="autoZero"/>
        <c:auto val="1"/>
        <c:lblOffset val="100"/>
        <c:baseTimeUnit val="years"/>
      </c:dateAx>
      <c:valAx>
        <c:axId val="10023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588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31.58</c:v>
                </c:pt>
                <c:pt idx="1">
                  <c:v>31.58</c:v>
                </c:pt>
                <c:pt idx="2">
                  <c:v>31.58</c:v>
                </c:pt>
                <c:pt idx="3">
                  <c:v>31.58</c:v>
                </c:pt>
                <c:pt idx="4">
                  <c:v>31.58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3-47F2-98F3-5270F5E8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7568"/>
        <c:axId val="11887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41.24</c:v>
                </c:pt>
                <c:pt idx="2">
                  <c:v>43.1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3-47F2-98F3-5270F5E8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7568"/>
        <c:axId val="118879744"/>
      </c:lineChart>
      <c:dateAx>
        <c:axId val="11887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9744"/>
        <c:crosses val="autoZero"/>
        <c:auto val="1"/>
        <c:lblOffset val="100"/>
        <c:baseTimeUnit val="years"/>
      </c:dateAx>
      <c:valAx>
        <c:axId val="11887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7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90.63</c:v>
                </c:pt>
                <c:pt idx="1">
                  <c:v>90.91</c:v>
                </c:pt>
                <c:pt idx="2">
                  <c:v>90.63</c:v>
                </c:pt>
                <c:pt idx="3">
                  <c:v>90.63</c:v>
                </c:pt>
                <c:pt idx="4">
                  <c:v>90.63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7-4517-B4D3-A01A18F19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4048"/>
        <c:axId val="11891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88.34</c:v>
                </c:pt>
                <c:pt idx="2">
                  <c:v>88.02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7-4517-B4D3-A01A18F19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4048"/>
        <c:axId val="118916224"/>
      </c:lineChart>
      <c:dateAx>
        <c:axId val="11891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16224"/>
        <c:crosses val="autoZero"/>
        <c:auto val="1"/>
        <c:lblOffset val="100"/>
        <c:baseTimeUnit val="years"/>
      </c:dateAx>
      <c:valAx>
        <c:axId val="11891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74.290000000000006</c:v>
                </c:pt>
                <c:pt idx="2">
                  <c:v>74.14</c:v>
                </c:pt>
                <c:pt idx="3">
                  <c:v>73.09</c:v>
                </c:pt>
                <c:pt idx="4">
                  <c:v>72.819999999999993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8-454B-97A4-AB385F7DB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3328"/>
        <c:axId val="10024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8-454B-97A4-AB385F7DB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3328"/>
        <c:axId val="100249600"/>
      </c:lineChart>
      <c:dateAx>
        <c:axId val="1002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9600"/>
        <c:crosses val="autoZero"/>
        <c:auto val="1"/>
        <c:lblOffset val="100"/>
        <c:baseTimeUnit val="years"/>
      </c:dateAx>
      <c:valAx>
        <c:axId val="10024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DEB-8867-21BC9BB21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5712"/>
        <c:axId val="1002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5-4DEB-8867-21BC9BB21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5712"/>
        <c:axId val="100277632"/>
      </c:lineChart>
      <c:dateAx>
        <c:axId val="10027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7632"/>
        <c:crosses val="autoZero"/>
        <c:auto val="1"/>
        <c:lblOffset val="100"/>
        <c:baseTimeUnit val="years"/>
      </c:dateAx>
      <c:valAx>
        <c:axId val="1002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7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6-48B8-997E-0A8D5918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32672"/>
        <c:axId val="10033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6-48B8-997E-0A8D5918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2672"/>
        <c:axId val="100334592"/>
      </c:lineChart>
      <c:dateAx>
        <c:axId val="10033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4592"/>
        <c:crosses val="autoZero"/>
        <c:auto val="1"/>
        <c:lblOffset val="100"/>
        <c:baseTimeUnit val="years"/>
      </c:dateAx>
      <c:valAx>
        <c:axId val="10033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3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6-4AA4-8A8A-CBC09EB5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10016"/>
        <c:axId val="11831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E6-4AA4-8A8A-CBC09EB5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10016"/>
        <c:axId val="118311936"/>
      </c:lineChart>
      <c:dateAx>
        <c:axId val="11831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11936"/>
        <c:crosses val="autoZero"/>
        <c:auto val="1"/>
        <c:lblOffset val="100"/>
        <c:baseTimeUnit val="years"/>
      </c:dateAx>
      <c:valAx>
        <c:axId val="11831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1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3-4FC3-96C5-47DB42F7A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8304"/>
        <c:axId val="11834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3-4FC3-96C5-47DB42F7A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8304"/>
        <c:axId val="118340224"/>
      </c:lineChart>
      <c:dateAx>
        <c:axId val="11833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40224"/>
        <c:crosses val="autoZero"/>
        <c:auto val="1"/>
        <c:lblOffset val="100"/>
        <c:baseTimeUnit val="years"/>
      </c:dateAx>
      <c:valAx>
        <c:axId val="11834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3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2338.71</c:v>
                </c:pt>
                <c:pt idx="1">
                  <c:v>81.45</c:v>
                </c:pt>
                <c:pt idx="2">
                  <c:v>796.48</c:v>
                </c:pt>
                <c:pt idx="3">
                  <c:v>852.46</c:v>
                </c:pt>
                <c:pt idx="4">
                  <c:v>10757.61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0-41DA-A118-5022BD8AB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98368"/>
        <c:axId val="1187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2574.4699999999998</c:v>
                </c:pt>
                <c:pt idx="2">
                  <c:v>2784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0-41DA-A118-5022BD8AB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98368"/>
        <c:axId val="118700288"/>
      </c:lineChart>
      <c:dateAx>
        <c:axId val="1186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0288"/>
        <c:crosses val="autoZero"/>
        <c:auto val="1"/>
        <c:lblOffset val="100"/>
        <c:baseTimeUnit val="years"/>
      </c:dateAx>
      <c:valAx>
        <c:axId val="1187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100.75</c:v>
                </c:pt>
                <c:pt idx="1">
                  <c:v>99.76</c:v>
                </c:pt>
                <c:pt idx="2">
                  <c:v>102.9</c:v>
                </c:pt>
                <c:pt idx="3">
                  <c:v>97.29</c:v>
                </c:pt>
                <c:pt idx="4">
                  <c:v>100.22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1-4D0B-9F56-EE0D7E8B9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6768"/>
        <c:axId val="1188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31.04</c:v>
                </c:pt>
                <c:pt idx="2">
                  <c:v>29.21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1-4D0B-9F56-EE0D7E8B9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6768"/>
        <c:axId val="118818688"/>
      </c:lineChart>
      <c:dateAx>
        <c:axId val="1188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18688"/>
        <c:crosses val="autoZero"/>
        <c:auto val="1"/>
        <c:lblOffset val="100"/>
        <c:baseTimeUnit val="years"/>
      </c:dateAx>
      <c:valAx>
        <c:axId val="1188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190.29</c:v>
                </c:pt>
                <c:pt idx="1">
                  <c:v>185.55</c:v>
                </c:pt>
                <c:pt idx="2">
                  <c:v>181.58</c:v>
                </c:pt>
                <c:pt idx="3">
                  <c:v>197.21</c:v>
                </c:pt>
                <c:pt idx="4">
                  <c:v>190.3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F-44EA-BF05-78087F54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41344"/>
        <c:axId val="1188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589.39</c:v>
                </c:pt>
                <c:pt idx="2">
                  <c:v>620.01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F-44EA-BF05-78087F54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1344"/>
        <c:axId val="118843264"/>
      </c:lineChart>
      <c:dateAx>
        <c:axId val="11884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43264"/>
        <c:crosses val="autoZero"/>
        <c:auto val="1"/>
        <c:lblOffset val="100"/>
        <c:baseTimeUnit val="years"/>
      </c:dateAx>
      <c:valAx>
        <c:axId val="1188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4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C67" sqref="CC67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王滝村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806</v>
      </c>
      <c r="AM8" s="50"/>
      <c r="AN8" s="50"/>
      <c r="AO8" s="50"/>
      <c r="AP8" s="50"/>
      <c r="AQ8" s="50"/>
      <c r="AR8" s="50"/>
      <c r="AS8" s="50"/>
      <c r="AT8" s="45">
        <f>データ!T6</f>
        <v>310.82</v>
      </c>
      <c r="AU8" s="45"/>
      <c r="AV8" s="45"/>
      <c r="AW8" s="45"/>
      <c r="AX8" s="45"/>
      <c r="AY8" s="45"/>
      <c r="AZ8" s="45"/>
      <c r="BA8" s="45"/>
      <c r="BB8" s="45">
        <f>データ!U6</f>
        <v>2.59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4.07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32</v>
      </c>
      <c r="AM10" s="50"/>
      <c r="AN10" s="50"/>
      <c r="AO10" s="50"/>
      <c r="AP10" s="50"/>
      <c r="AQ10" s="50"/>
      <c r="AR10" s="50"/>
      <c r="AS10" s="50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1600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204293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長野県　王滝村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4.07</v>
      </c>
      <c r="Q6" s="34">
        <f t="shared" si="3"/>
        <v>100</v>
      </c>
      <c r="R6" s="34">
        <f t="shared" si="3"/>
        <v>3240</v>
      </c>
      <c r="S6" s="34">
        <f t="shared" si="3"/>
        <v>806</v>
      </c>
      <c r="T6" s="34">
        <f t="shared" si="3"/>
        <v>310.82</v>
      </c>
      <c r="U6" s="34">
        <f t="shared" si="3"/>
        <v>2.59</v>
      </c>
      <c r="V6" s="34">
        <f t="shared" si="3"/>
        <v>32</v>
      </c>
      <c r="W6" s="34">
        <f t="shared" si="3"/>
        <v>0.02</v>
      </c>
      <c r="X6" s="34">
        <f t="shared" si="3"/>
        <v>1600</v>
      </c>
      <c r="Y6" s="35">
        <f>IF(Y7="",NA(),Y7)</f>
        <v>74.900000000000006</v>
      </c>
      <c r="Z6" s="35">
        <f t="shared" ref="Z6:AH6" si="4">IF(Z7="",NA(),Z7)</f>
        <v>74.290000000000006</v>
      </c>
      <c r="AA6" s="35">
        <f t="shared" si="4"/>
        <v>74.14</v>
      </c>
      <c r="AB6" s="35">
        <f t="shared" si="4"/>
        <v>73.09</v>
      </c>
      <c r="AC6" s="35">
        <f t="shared" si="4"/>
        <v>72.819999999999993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2338.71</v>
      </c>
      <c r="BG6" s="35">
        <f t="shared" ref="BG6:BO6" si="7">IF(BG7="",NA(),BG7)</f>
        <v>81.45</v>
      </c>
      <c r="BH6" s="35">
        <f t="shared" si="7"/>
        <v>796.48</v>
      </c>
      <c r="BI6" s="35">
        <f t="shared" si="7"/>
        <v>852.46</v>
      </c>
      <c r="BJ6" s="35">
        <f t="shared" si="7"/>
        <v>10757.61</v>
      </c>
      <c r="BK6" s="35">
        <f t="shared" si="7"/>
        <v>3055.24</v>
      </c>
      <c r="BL6" s="35">
        <f t="shared" si="7"/>
        <v>2574.4699999999998</v>
      </c>
      <c r="BM6" s="35">
        <f t="shared" si="7"/>
        <v>2784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100.75</v>
      </c>
      <c r="BR6" s="35">
        <f t="shared" ref="BR6:BZ6" si="8">IF(BR7="",NA(),BR7)</f>
        <v>99.76</v>
      </c>
      <c r="BS6" s="35">
        <f t="shared" si="8"/>
        <v>102.9</v>
      </c>
      <c r="BT6" s="35">
        <f t="shared" si="8"/>
        <v>97.29</v>
      </c>
      <c r="BU6" s="35">
        <f t="shared" si="8"/>
        <v>100.22</v>
      </c>
      <c r="BV6" s="35">
        <f t="shared" si="8"/>
        <v>29.25</v>
      </c>
      <c r="BW6" s="35">
        <f t="shared" si="8"/>
        <v>31.04</v>
      </c>
      <c r="BX6" s="35">
        <f t="shared" si="8"/>
        <v>29.21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190.29</v>
      </c>
      <c r="CC6" s="35">
        <f t="shared" ref="CC6:CK6" si="9">IF(CC7="",NA(),CC7)</f>
        <v>185.55</v>
      </c>
      <c r="CD6" s="35">
        <f t="shared" si="9"/>
        <v>181.58</v>
      </c>
      <c r="CE6" s="35">
        <f t="shared" si="9"/>
        <v>197.21</v>
      </c>
      <c r="CF6" s="35">
        <f t="shared" si="9"/>
        <v>190.3</v>
      </c>
      <c r="CG6" s="35">
        <f t="shared" si="9"/>
        <v>622.30999999999995</v>
      </c>
      <c r="CH6" s="35">
        <f t="shared" si="9"/>
        <v>589.39</v>
      </c>
      <c r="CI6" s="35">
        <f t="shared" si="9"/>
        <v>620.01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31.58</v>
      </c>
      <c r="CN6" s="35">
        <f t="shared" ref="CN6:CV6" si="10">IF(CN7="",NA(),CN7)</f>
        <v>31.58</v>
      </c>
      <c r="CO6" s="35">
        <f t="shared" si="10"/>
        <v>31.58</v>
      </c>
      <c r="CP6" s="35">
        <f t="shared" si="10"/>
        <v>31.58</v>
      </c>
      <c r="CQ6" s="35">
        <f t="shared" si="10"/>
        <v>31.58</v>
      </c>
      <c r="CR6" s="35">
        <f t="shared" si="10"/>
        <v>39.119999999999997</v>
      </c>
      <c r="CS6" s="35">
        <f t="shared" si="10"/>
        <v>41.24</v>
      </c>
      <c r="CT6" s="35">
        <f t="shared" si="10"/>
        <v>43.1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90.63</v>
      </c>
      <c r="CY6" s="35">
        <f t="shared" ref="CY6:DG6" si="11">IF(CY7="",NA(),CY7)</f>
        <v>90.91</v>
      </c>
      <c r="CZ6" s="35">
        <f t="shared" si="11"/>
        <v>90.63</v>
      </c>
      <c r="DA6" s="35">
        <f t="shared" si="11"/>
        <v>90.63</v>
      </c>
      <c r="DB6" s="35">
        <f t="shared" si="11"/>
        <v>90.63</v>
      </c>
      <c r="DC6" s="35">
        <f t="shared" si="11"/>
        <v>87.79</v>
      </c>
      <c r="DD6" s="35">
        <f t="shared" si="11"/>
        <v>88.34</v>
      </c>
      <c r="DE6" s="35">
        <f t="shared" si="11"/>
        <v>88.02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204293</v>
      </c>
      <c r="D7" s="37">
        <v>47</v>
      </c>
      <c r="E7" s="37">
        <v>17</v>
      </c>
      <c r="F7" s="37">
        <v>9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4.07</v>
      </c>
      <c r="Q7" s="38">
        <v>100</v>
      </c>
      <c r="R7" s="38">
        <v>3240</v>
      </c>
      <c r="S7" s="38">
        <v>806</v>
      </c>
      <c r="T7" s="38">
        <v>310.82</v>
      </c>
      <c r="U7" s="38">
        <v>2.59</v>
      </c>
      <c r="V7" s="38">
        <v>32</v>
      </c>
      <c r="W7" s="38">
        <v>0.02</v>
      </c>
      <c r="X7" s="38">
        <v>1600</v>
      </c>
      <c r="Y7" s="38">
        <v>74.900000000000006</v>
      </c>
      <c r="Z7" s="38">
        <v>74.290000000000006</v>
      </c>
      <c r="AA7" s="38">
        <v>74.14</v>
      </c>
      <c r="AB7" s="38">
        <v>73.09</v>
      </c>
      <c r="AC7" s="38">
        <v>72.819999999999993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2338.71</v>
      </c>
      <c r="BG7" s="38">
        <v>81.45</v>
      </c>
      <c r="BH7" s="38">
        <v>796.48</v>
      </c>
      <c r="BI7" s="38">
        <v>852.46</v>
      </c>
      <c r="BJ7" s="38">
        <v>10757.61</v>
      </c>
      <c r="BK7" s="38">
        <v>3055.24</v>
      </c>
      <c r="BL7" s="38">
        <v>2574.4699999999998</v>
      </c>
      <c r="BM7" s="38">
        <v>2784</v>
      </c>
      <c r="BN7" s="38">
        <v>2464.06</v>
      </c>
      <c r="BO7" s="38">
        <v>1914.94</v>
      </c>
      <c r="BP7" s="38">
        <v>2448.19</v>
      </c>
      <c r="BQ7" s="38">
        <v>100.75</v>
      </c>
      <c r="BR7" s="38">
        <v>99.76</v>
      </c>
      <c r="BS7" s="38">
        <v>102.9</v>
      </c>
      <c r="BT7" s="38">
        <v>97.29</v>
      </c>
      <c r="BU7" s="38">
        <v>100.22</v>
      </c>
      <c r="BV7" s="38">
        <v>29.25</v>
      </c>
      <c r="BW7" s="38">
        <v>31.04</v>
      </c>
      <c r="BX7" s="38">
        <v>29.21</v>
      </c>
      <c r="BY7" s="38">
        <v>32.909999999999997</v>
      </c>
      <c r="BZ7" s="38">
        <v>34.020000000000003</v>
      </c>
      <c r="CA7" s="38">
        <v>33.549999999999997</v>
      </c>
      <c r="CB7" s="38">
        <v>190.29</v>
      </c>
      <c r="CC7" s="38">
        <v>185.55</v>
      </c>
      <c r="CD7" s="38">
        <v>181.58</v>
      </c>
      <c r="CE7" s="38">
        <v>197.21</v>
      </c>
      <c r="CF7" s="38">
        <v>190.3</v>
      </c>
      <c r="CG7" s="38">
        <v>622.30999999999995</v>
      </c>
      <c r="CH7" s="38">
        <v>589.39</v>
      </c>
      <c r="CI7" s="38">
        <v>620.01</v>
      </c>
      <c r="CJ7" s="38">
        <v>561.54</v>
      </c>
      <c r="CK7" s="38">
        <v>553.77</v>
      </c>
      <c r="CL7" s="38">
        <v>556.04</v>
      </c>
      <c r="CM7" s="38">
        <v>31.58</v>
      </c>
      <c r="CN7" s="38">
        <v>31.58</v>
      </c>
      <c r="CO7" s="38">
        <v>31.58</v>
      </c>
      <c r="CP7" s="38">
        <v>31.58</v>
      </c>
      <c r="CQ7" s="38">
        <v>31.58</v>
      </c>
      <c r="CR7" s="38">
        <v>39.119999999999997</v>
      </c>
      <c r="CS7" s="38">
        <v>41.24</v>
      </c>
      <c r="CT7" s="38">
        <v>43.1</v>
      </c>
      <c r="CU7" s="38">
        <v>34.92</v>
      </c>
      <c r="CV7" s="38">
        <v>36.44</v>
      </c>
      <c r="CW7" s="38">
        <v>37.130000000000003</v>
      </c>
      <c r="CX7" s="38">
        <v>90.63</v>
      </c>
      <c r="CY7" s="38">
        <v>90.91</v>
      </c>
      <c r="CZ7" s="38">
        <v>90.63</v>
      </c>
      <c r="DA7" s="38">
        <v>90.63</v>
      </c>
      <c r="DB7" s="38">
        <v>90.63</v>
      </c>
      <c r="DC7" s="38">
        <v>87.79</v>
      </c>
      <c r="DD7" s="38">
        <v>88.34</v>
      </c>
      <c r="DE7" s="38">
        <v>88.02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otaki1707</cp:lastModifiedBy>
  <cp:lastPrinted>2018-02-02T00:18:13Z</cp:lastPrinted>
  <dcterms:created xsi:type="dcterms:W3CDTF">2017-12-25T02:38:08Z</dcterms:created>
  <dcterms:modified xsi:type="dcterms:W3CDTF">2018-02-02T00:18:16Z</dcterms:modified>
  <cp:category/>
</cp:coreProperties>
</file>