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15003.DCS20430L1\Desktop\経営比較分析表H28\"/>
    </mc:Choice>
  </mc:AlternateContent>
  <workbookProtection workbookPassword="B319" lockStructure="1"/>
  <bookViews>
    <workbookView xWindow="0" yWindow="0" windowWidth="19200" windowHeight="128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P10" i="4"/>
  <c r="I10" i="4"/>
  <c r="B10" i="4"/>
  <c r="AL8" i="4"/>
  <c r="P8" i="4"/>
  <c r="I8" i="4"/>
  <c r="E10" i="5" l="1"/>
  <c r="C10" i="5"/>
  <c r="D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<sst xmlns="http://schemas.openxmlformats.org/spreadsheetml/2006/main" count="240" uniqueCount="126">
  <si>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</si>
  <si>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</si>
  <si>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</si>
  <si>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</si>
  <si>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</si>
  <si>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</si>
  <si>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</si>
  <si>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</si>
  <si>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</si>
  <si>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</si>
  <si>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</si>
  <si>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</si>
  <si>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</si>
  <si>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</si>
  <si>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</si>
  <si>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</si>
  <si>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</si>
  <si>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</si>
  <si>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</si>
  <si>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</si>
  <si>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</si>
  <si>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</si>
  <si>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</si>
  <si>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</si>
  <si>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</si>
  <si>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</si>
  <si>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</si>
  <si>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</si>
  <si>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</si>
  <si>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</si>
  <si>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</si>
  <si>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</si>
  <si>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</si>
  <si>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</si>
  <si>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</si>
  <si>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</si>
  <si>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</si>
  <si>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</si>
  <si>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</si>
  <si>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</si>
  <si>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</si>
  <si>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</si>
  <si>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</si>
  <si>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</si>
  <si>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</si>
  <si>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</si>
  <si>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</si>
  <si>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</si>
  <si>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</si>
  <si>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</si>
  <si>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</si>
  <si>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</si>
  <si>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</si>
  <si>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</si>
  <si>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</si>
  <si>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</si>
  <si>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</si>
  <si>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</si>
  <si>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</si>
  <si>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</si>
  <si>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</si>
  <si>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</si>
  <si>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</si>
  <si>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</si>
  <si>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</si>
  <si>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</si>
  <si>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</si>
  <si>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</si>
  <si>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</si>
  <si>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</si>
  <si>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</si>
  <si>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</si>
  <si>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</si>
  <si>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</si>
  <si>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</si>
  <si>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</si>
  <si>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</si>
  <si>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</si>
  <si>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</si>
  <si>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</si>
  <si>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</si>
  <si>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</si>
  <si>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</si>
  <si>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</si>
  <si>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</si>
  <si>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</si>
  <si>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</si>
  <si>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</si>
  <si>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</si>
  <si>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</si>
  <si>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</si>
  <si>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</si>
  <si>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</si>
  <si>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</si>
  <si>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</si>
  <si>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</si>
  <si>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</si>
  <si>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</si>
  <si>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</si>
  <si>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</si>
  <si>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</si>
  <si>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</si>
  <si>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</si>
  <si>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</si>
  <si>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</si>
  <si>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</si>
  <si>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</si>
  <si>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</si>
  <si>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</si>
  <si>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</si>
  <si>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大桑村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</si>
  <si>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</si>
  <si>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</si>
  <si>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</si>
  <si>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</si>
  <si>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</si>
  <si>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</si>
  <si>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</si>
  <si>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</si>
  <si>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</si>
  <si>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</si>
  <si>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</si>
  <si>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</si>
  <si>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水洗化率は向上していますが、高止まり傾向にあります。平成28年度に策定した経営戦略に基づき、修繕費用の平準化を図りながら、適正な事業運営に努めます。</t>
    <rPh sb="0" eb="3">
      <t>スイセンカ</t>
    </rPh>
    <rPh sb="3" eb="4">
      <t>リツ</t>
    </rPh>
    <rPh sb="5" eb="7">
      <t>コウジョウ</t>
    </rPh>
    <rPh sb="14" eb="16">
      <t>タカド</t>
    </rPh>
    <rPh sb="18" eb="20">
      <t>ケイコウ</t>
    </rPh>
    <rPh sb="26" eb="28">
      <t>ヘイセイ</t>
    </rPh>
    <rPh sb="30" eb="32">
      <t>ネンド</t>
    </rPh>
    <rPh sb="33" eb="35">
      <t>サクテイ</t>
    </rPh>
    <rPh sb="37" eb="39">
      <t>ケイエイ</t>
    </rPh>
    <rPh sb="39" eb="41">
      <t>センリャク</t>
    </rPh>
    <rPh sb="42" eb="43">
      <t>モト</t>
    </rPh>
    <rPh sb="46" eb="48">
      <t>シュウゼン</t>
    </rPh>
    <rPh sb="48" eb="50">
      <t>ヒヨウ</t>
    </rPh>
    <rPh sb="51" eb="54">
      <t>ヘイジュンカ</t>
    </rPh>
    <rPh sb="55" eb="56">
      <t>ハカ</t>
    </rPh>
    <rPh sb="61" eb="63">
      <t>テキセイ</t>
    </rPh>
    <rPh sb="64" eb="66">
      <t>ジギョウ</t>
    </rPh>
    <rPh sb="66" eb="68">
      <t>ウンエイ</t>
    </rPh>
    <rPh sb="69" eb="70">
      <t>ツト</t>
    </rPh>
    <phoneticPr fontId="4"/>
  </si>
  <si>
    <t>供用開始から１４年経過し、今後電気・機械設備の更新時期を迎えます。</t>
    <rPh sb="0" eb="2">
      <t>キョウヨウ</t>
    </rPh>
    <rPh sb="2" eb="4">
      <t>カイシ</t>
    </rPh>
    <rPh sb="8" eb="9">
      <t>ネン</t>
    </rPh>
    <rPh sb="9" eb="11">
      <t>ケイカ</t>
    </rPh>
    <rPh sb="13" eb="15">
      <t>コンゴ</t>
    </rPh>
    <rPh sb="15" eb="17">
      <t>デンキ</t>
    </rPh>
    <rPh sb="18" eb="20">
      <t>キカイ</t>
    </rPh>
    <rPh sb="20" eb="22">
      <t>セツビ</t>
    </rPh>
    <rPh sb="23" eb="25">
      <t>コウシン</t>
    </rPh>
    <rPh sb="25" eb="27">
      <t>ジキ</t>
    </rPh>
    <rPh sb="28" eb="29">
      <t>ムカ</t>
    </rPh>
    <phoneticPr fontId="4"/>
  </si>
  <si>
    <t>汚水処理費が対前年3.8％増加したのに対し、有収水量が0.3％減少したため、汚水処理原価が12円増加しました。</t>
    <rPh sb="0" eb="2">
      <t>オスイ</t>
    </rPh>
    <rPh sb="2" eb="4">
      <t>ショリ</t>
    </rPh>
    <rPh sb="4" eb="5">
      <t>ヒ</t>
    </rPh>
    <rPh sb="6" eb="7">
      <t>タイ</t>
    </rPh>
    <rPh sb="7" eb="9">
      <t>ゼンネン</t>
    </rPh>
    <rPh sb="13" eb="15">
      <t>ゾウカ</t>
    </rPh>
    <rPh sb="19" eb="20">
      <t>タイ</t>
    </rPh>
    <rPh sb="22" eb="24">
      <t>ユウシュウ</t>
    </rPh>
    <rPh sb="24" eb="26">
      <t>スイリョウ</t>
    </rPh>
    <rPh sb="31" eb="33">
      <t>ゲンショウ</t>
    </rPh>
    <rPh sb="38" eb="40">
      <t>オスイ</t>
    </rPh>
    <rPh sb="40" eb="42">
      <t>ショリ</t>
    </rPh>
    <rPh sb="42" eb="44">
      <t>ゲンカ</t>
    </rPh>
    <rPh sb="47" eb="48">
      <t>エン</t>
    </rPh>
    <rPh sb="48" eb="50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</si>
</sst>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69136"/>
        <c:axId val="20938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69136"/>
        <c:axId val="209389080"/>
      </c:lineChart>
      <c:dateAx>
        <c:axId val="20996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389080"/>
        <c:crosses val="autoZero"/>
        <c:auto val="1"/>
        <c:lblOffset val="100"/>
        <c:baseTimeUnit val="years"/>
      </c:dateAx>
      <c:valAx>
        <c:axId val="20938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96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41.2</c:v>
                </c:pt>
                <c:pt idx="1">
                  <c:v>55.2</c:v>
                </c:pt>
                <c:pt idx="2">
                  <c:v>40.799999999999997</c:v>
                </c:pt>
                <c:pt idx="3">
                  <c:v>41.2</c:v>
                </c:pt>
                <c:pt idx="4">
                  <c:v>41.07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4552"/>
        <c:axId val="21038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84552"/>
        <c:axId val="210384944"/>
      </c:lineChart>
      <c:dateAx>
        <c:axId val="210384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84944"/>
        <c:crosses val="autoZero"/>
        <c:auto val="1"/>
        <c:lblOffset val="100"/>
        <c:baseTimeUnit val="years"/>
      </c:dateAx>
      <c:valAx>
        <c:axId val="21038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384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77.069999999999993</c:v>
                </c:pt>
                <c:pt idx="1">
                  <c:v>78.33</c:v>
                </c:pt>
                <c:pt idx="2">
                  <c:v>81.27</c:v>
                </c:pt>
                <c:pt idx="3">
                  <c:v>82.82</c:v>
                </c:pt>
                <c:pt idx="4">
                  <c:v>83.09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26016"/>
        <c:axId val="210126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26016"/>
        <c:axId val="210126408"/>
      </c:lineChart>
      <c:dateAx>
        <c:axId val="21012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126408"/>
        <c:crosses val="autoZero"/>
        <c:auto val="1"/>
        <c:lblOffset val="100"/>
        <c:baseTimeUnit val="years"/>
      </c:dateAx>
      <c:valAx>
        <c:axId val="210126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12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101.12</c:v>
                </c:pt>
                <c:pt idx="1">
                  <c:v>100.03</c:v>
                </c:pt>
                <c:pt idx="2">
                  <c:v>100.51</c:v>
                </c:pt>
                <c:pt idx="3">
                  <c:v>99.87</c:v>
                </c:pt>
                <c:pt idx="4">
                  <c:v>100.52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816"/>
        <c:axId val="20942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8816"/>
        <c:axId val="209429200"/>
      </c:lineChart>
      <c:dateAx>
        <c:axId val="20942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429200"/>
        <c:crosses val="autoZero"/>
        <c:auto val="1"/>
        <c:lblOffset val="100"/>
        <c:baseTimeUnit val="years"/>
      </c:dateAx>
      <c:valAx>
        <c:axId val="20942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2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88368"/>
        <c:axId val="20949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8368"/>
        <c:axId val="209495120"/>
      </c:lineChart>
      <c:dateAx>
        <c:axId val="20948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495120"/>
        <c:crosses val="autoZero"/>
        <c:auto val="1"/>
        <c:lblOffset val="100"/>
        <c:baseTimeUnit val="years"/>
      </c:dateAx>
      <c:valAx>
        <c:axId val="20949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48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5824"/>
        <c:axId val="20953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35824"/>
        <c:axId val="209536208"/>
      </c:lineChart>
      <c:dateAx>
        <c:axId val="20953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536208"/>
        <c:crosses val="autoZero"/>
        <c:auto val="1"/>
        <c:lblOffset val="100"/>
        <c:baseTimeUnit val="years"/>
      </c:dateAx>
      <c:valAx>
        <c:axId val="20953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53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41496"/>
        <c:axId val="2095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1496"/>
        <c:axId val="209541888"/>
      </c:lineChart>
      <c:dateAx>
        <c:axId val="209541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541888"/>
        <c:crosses val="autoZero"/>
        <c:auto val="1"/>
        <c:lblOffset val="100"/>
        <c:baseTimeUnit val="years"/>
      </c:dateAx>
      <c:valAx>
        <c:axId val="2095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541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7008"/>
        <c:axId val="209617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008"/>
        <c:axId val="209617400"/>
      </c:lineChart>
      <c:dateAx>
        <c:axId val="20961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17400"/>
        <c:crosses val="autoZero"/>
        <c:auto val="1"/>
        <c:lblOffset val="100"/>
        <c:baseTimeUnit val="years"/>
      </c:dateAx>
      <c:valAx>
        <c:axId val="209617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1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2253.67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8576"/>
        <c:axId val="20961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8576"/>
        <c:axId val="209618968"/>
      </c:lineChart>
      <c:dateAx>
        <c:axId val="20961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18968"/>
        <c:crosses val="autoZero"/>
        <c:auto val="1"/>
        <c:lblOffset val="100"/>
        <c:baseTimeUnit val="years"/>
      </c:dateAx>
      <c:valAx>
        <c:axId val="20961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1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82.25</c:v>
                </c:pt>
                <c:pt idx="1">
                  <c:v>88.54</c:v>
                </c:pt>
                <c:pt idx="2">
                  <c:v>71.790000000000006</c:v>
                </c:pt>
                <c:pt idx="3">
                  <c:v>71.47</c:v>
                </c:pt>
                <c:pt idx="4">
                  <c:v>68.849999999999994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20144"/>
        <c:axId val="21038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0144"/>
        <c:axId val="210381808"/>
      </c:lineChart>
      <c:dateAx>
        <c:axId val="20962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81808"/>
        <c:crosses val="autoZero"/>
        <c:auto val="1"/>
        <c:lblOffset val="100"/>
        <c:baseTimeUnit val="years"/>
      </c:dateAx>
      <c:valAx>
        <c:axId val="21038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62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246.34</c:v>
                </c:pt>
                <c:pt idx="1">
                  <c:v>226.54</c:v>
                </c:pt>
                <c:pt idx="2">
                  <c:v>288.29000000000002</c:v>
                </c:pt>
                <c:pt idx="3">
                  <c:v>286.76</c:v>
                </c:pt>
                <c:pt idx="4">
                  <c:v>298.73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2984"/>
        <c:axId val="21038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82984"/>
        <c:axId val="210383376"/>
      </c:lineChart>
      <c:dateAx>
        <c:axId val="21038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83376"/>
        <c:crosses val="autoZero"/>
        <c:auto val="1"/>
        <c:lblOffset val="100"/>
        <c:baseTimeUnit val="years"/>
      </c:dateAx>
      <c:valAx>
        <c:axId val="21038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382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M43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長野県　大桑村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3896</v>
      </c>
      <c r="AM8" s="50"/>
      <c r="AN8" s="50"/>
      <c r="AO8" s="50"/>
      <c r="AP8" s="50"/>
      <c r="AQ8" s="50"/>
      <c r="AR8" s="50"/>
      <c r="AS8" s="50"/>
      <c r="AT8" s="45">
        <f>データ!T6</f>
        <v>234.47</v>
      </c>
      <c r="AU8" s="45"/>
      <c r="AV8" s="45"/>
      <c r="AW8" s="45"/>
      <c r="AX8" s="45"/>
      <c r="AY8" s="45"/>
      <c r="AZ8" s="45"/>
      <c r="BA8" s="45"/>
      <c r="BB8" s="45">
        <f>データ!U6</f>
        <v>16.62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32.97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4104</v>
      </c>
      <c r="AE10" s="50"/>
      <c r="AF10" s="50"/>
      <c r="AG10" s="50"/>
      <c r="AH10" s="50"/>
      <c r="AI10" s="50"/>
      <c r="AJ10" s="50"/>
      <c r="AK10" s="2"/>
      <c r="AL10" s="50">
        <f>データ!V6</f>
        <v>1283</v>
      </c>
      <c r="AM10" s="50"/>
      <c r="AN10" s="50"/>
      <c r="AO10" s="50"/>
      <c r="AP10" s="50"/>
      <c r="AQ10" s="50"/>
      <c r="AR10" s="50"/>
      <c r="AS10" s="50"/>
      <c r="AT10" s="45">
        <f>データ!W6</f>
        <v>0.47</v>
      </c>
      <c r="AU10" s="45"/>
      <c r="AV10" s="45"/>
      <c r="AW10" s="45"/>
      <c r="AX10" s="45"/>
      <c r="AY10" s="45"/>
      <c r="AZ10" s="45"/>
      <c r="BA10" s="45"/>
      <c r="BB10" s="45">
        <f>データ!X6</f>
        <v>2729.79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204307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大桑村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32.97</v>
      </c>
      <c r="Q6" s="34">
        <f t="shared" si="3"/>
        <v>100</v>
      </c>
      <c r="R6" s="34">
        <f t="shared" si="3"/>
        <v>4104</v>
      </c>
      <c r="S6" s="34">
        <f t="shared" si="3"/>
        <v>3896</v>
      </c>
      <c r="T6" s="34">
        <f t="shared" si="3"/>
        <v>234.47</v>
      </c>
      <c r="U6" s="34">
        <f t="shared" si="3"/>
        <v>16.62</v>
      </c>
      <c r="V6" s="34">
        <f t="shared" si="3"/>
        <v>1283</v>
      </c>
      <c r="W6" s="34">
        <f t="shared" si="3"/>
        <v>0.47</v>
      </c>
      <c r="X6" s="34">
        <f t="shared" si="3"/>
        <v>2729.79</v>
      </c>
      <c r="Y6" s="35">
        <f>IF(Y7="",NA(),Y7)</f>
        <v>101.12</v>
      </c>
      <c r="Z6" s="35">
        <f t="shared" ref="Z6:AH6" si="4">IF(Z7="",NA(),Z7)</f>
        <v>100.03</v>
      </c>
      <c r="AA6" s="35">
        <f t="shared" si="4"/>
        <v>100.51</v>
      </c>
      <c r="AB6" s="35">
        <f t="shared" si="4"/>
        <v>99.87</v>
      </c>
      <c r="AC6" s="35">
        <f t="shared" si="4"/>
        <v>100.52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2253.67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82.25</v>
      </c>
      <c r="BR6" s="35">
        <f t="shared" ref="BR6:BZ6" si="8">IF(BR7="",NA(),BR7)</f>
        <v>88.54</v>
      </c>
      <c r="BS6" s="35">
        <f t="shared" si="8"/>
        <v>71.790000000000006</v>
      </c>
      <c r="BT6" s="35">
        <f t="shared" si="8"/>
        <v>71.47</v>
      </c>
      <c r="BU6" s="35">
        <f t="shared" si="8"/>
        <v>68.849999999999994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246.34</v>
      </c>
      <c r="CC6" s="35">
        <f t="shared" ref="CC6:CK6" si="9">IF(CC7="",NA(),CC7)</f>
        <v>226.54</v>
      </c>
      <c r="CD6" s="35">
        <f t="shared" si="9"/>
        <v>288.29000000000002</v>
      </c>
      <c r="CE6" s="35">
        <f t="shared" si="9"/>
        <v>286.76</v>
      </c>
      <c r="CF6" s="35">
        <f t="shared" si="9"/>
        <v>298.73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>
        <f>IF(CM7="",NA(),CM7)</f>
        <v>41.2</v>
      </c>
      <c r="CN6" s="35">
        <f t="shared" ref="CN6:CV6" si="10">IF(CN7="",NA(),CN7)</f>
        <v>55.2</v>
      </c>
      <c r="CO6" s="35">
        <f t="shared" si="10"/>
        <v>40.799999999999997</v>
      </c>
      <c r="CP6" s="35">
        <f t="shared" si="10"/>
        <v>41.2</v>
      </c>
      <c r="CQ6" s="35">
        <f t="shared" si="10"/>
        <v>41.07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77.069999999999993</v>
      </c>
      <c r="CY6" s="35">
        <f t="shared" ref="CY6:DG6" si="11">IF(CY7="",NA(),CY7)</f>
        <v>78.33</v>
      </c>
      <c r="CZ6" s="35">
        <f t="shared" si="11"/>
        <v>81.27</v>
      </c>
      <c r="DA6" s="35">
        <f t="shared" si="11"/>
        <v>82.82</v>
      </c>
      <c r="DB6" s="35">
        <f t="shared" si="11"/>
        <v>83.09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204307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32.97</v>
      </c>
      <c r="Q7" s="38">
        <v>100</v>
      </c>
      <c r="R7" s="38">
        <v>4104</v>
      </c>
      <c r="S7" s="38">
        <v>3896</v>
      </c>
      <c r="T7" s="38">
        <v>234.47</v>
      </c>
      <c r="U7" s="38">
        <v>16.62</v>
      </c>
      <c r="V7" s="38">
        <v>1283</v>
      </c>
      <c r="W7" s="38">
        <v>0.47</v>
      </c>
      <c r="X7" s="38">
        <v>2729.79</v>
      </c>
      <c r="Y7" s="38">
        <v>101.12</v>
      </c>
      <c r="Z7" s="38">
        <v>100.03</v>
      </c>
      <c r="AA7" s="38">
        <v>100.51</v>
      </c>
      <c r="AB7" s="38">
        <v>99.87</v>
      </c>
      <c r="AC7" s="38">
        <v>100.52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2253.67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82.25</v>
      </c>
      <c r="BR7" s="38">
        <v>88.54</v>
      </c>
      <c r="BS7" s="38">
        <v>71.790000000000006</v>
      </c>
      <c r="BT7" s="38">
        <v>71.47</v>
      </c>
      <c r="BU7" s="38">
        <v>68.849999999999994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246.34</v>
      </c>
      <c r="CC7" s="38">
        <v>226.54</v>
      </c>
      <c r="CD7" s="38">
        <v>288.29000000000002</v>
      </c>
      <c r="CE7" s="38">
        <v>286.76</v>
      </c>
      <c r="CF7" s="38">
        <v>298.73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>
        <v>41.2</v>
      </c>
      <c r="CN7" s="38">
        <v>55.2</v>
      </c>
      <c r="CO7" s="38">
        <v>40.799999999999997</v>
      </c>
      <c r="CP7" s="38">
        <v>41.2</v>
      </c>
      <c r="CQ7" s="38">
        <v>41.07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77.069999999999993</v>
      </c>
      <c r="CY7" s="38">
        <v>78.33</v>
      </c>
      <c r="CZ7" s="38">
        <v>81.27</v>
      </c>
      <c r="DA7" s="38">
        <v>82.82</v>
      </c>
      <c r="DB7" s="38">
        <v>83.09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JS15003</cp:lastModifiedBy>
  <cp:lastPrinted>2018-02-05T04:41:54Z</cp:lastPrinted>
  <dcterms:created xsi:type="dcterms:W3CDTF">2017-12-25T02:19:22Z</dcterms:created>
  <dcterms:modified xsi:type="dcterms:W3CDTF">2018-02-05T04:49:04Z</dcterms:modified>
  <cp:category/>
</cp:coreProperties>
</file>