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9\【木曽町：提出用】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<sst xmlns="http://schemas.openxmlformats.org/spreadsheetml/2006/main" count="232" uniqueCount="120">
  <si>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</si>
  <si>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</si>
  <si>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</si>
  <si>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</si>
  <si>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</si>
  <si>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</si>
  <si>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</si>
  <si>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</si>
  <si>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</si>
  <si>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</si>
  <si>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</si>
  <si>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</si>
  <si>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</si>
  <si>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</si>
  <si>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</si>
  <si>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</si>
  <si>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</si>
  <si>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</si>
  <si>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</si>
  <si>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</si>
  <si>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</si>
  <si>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</si>
  <si>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</si>
  <si>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</si>
  <si>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</si>
  <si>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</si>
  <si>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</si>
  <si>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</si>
  <si>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</si>
  <si>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</si>
  <si>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</si>
  <si>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</si>
  <si>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</si>
  <si>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</si>
  <si>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</si>
  <si>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</si>
  <si>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</si>
  <si>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</si>
  <si>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</si>
  <si>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</si>
  <si>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</si>
  <si>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</si>
  <si>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</si>
  <si>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</si>
  <si>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</si>
  <si>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</si>
  <si>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</si>
  <si>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</si>
  <si>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</si>
  <si>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</si>
  <si>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</si>
  <si>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</si>
  <si>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</si>
  <si>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</si>
  <si>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</si>
  <si>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</si>
  <si>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</si>
  <si>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</si>
  <si>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</si>
  <si>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</si>
  <si>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</si>
  <si>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</si>
  <si>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</si>
  <si>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</si>
  <si>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</si>
  <si>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</si>
  <si>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</si>
  <si>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</si>
  <si>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</si>
  <si>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</si>
  <si>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</si>
  <si>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</si>
  <si>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</si>
  <si>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</si>
  <si>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</si>
  <si>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</si>
  <si>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</si>
  <si>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</si>
  <si>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</si>
  <si>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</si>
  <si>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</si>
  <si>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</si>
  <si>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</si>
  <si>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</si>
  <si>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</si>
  <si>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</si>
  <si>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</si>
  <si>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</si>
  <si>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</si>
  <si>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</si>
  <si>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</si>
  <si>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</si>
  <si>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</si>
  <si>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</si>
  <si>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</si>
  <si>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</si>
  <si>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</si>
  <si>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</si>
  <si>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</si>
  <si>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</si>
  <si>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</si>
  <si>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</si>
  <si>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</si>
  <si>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</si>
  <si>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</si>
  <si>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</si>
  <si>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</si>
  <si>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</si>
  <si>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</si>
  <si>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</si>
  <si>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</si>
  <si>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</si>
  <si>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</si>
  <si>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</si>
  <si>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</si>
  <si>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</si>
  <si>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</si>
  <si>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や流動比率は100%を超え収支の黒字を示し、営業で生ずる損失もなく経年の累積欠損金は発生していない。料金回収率も100%を超えるとともに全国平均や類似規模団体の平均を上回り、給水原価は類似規模団体の平均よりも低く抑えている。
　一般会計などからの繰り入れもなく完全な独立採算で営業を行っており、経営状況は概ね良好と判断される。
　しかし、有収率においては100%を下回るとともに全国平均や類似規模団体の平均をも下回っており、配水されるすべての水量が収益になっておらず、漏水などの原因が想定されるため早急な対策を行う必要がある。
　また、給水人口が減少し続け、 数年後には5,000人を割り込むことも想定され、料金収入が減少することに加え施設の老朽化による建設改良費や企業債の増加が見込まれる。これらに対応しつつ健全経営を維持する対策を講ずる必要がある。</t>
    <rPh sb="1" eb="3">
      <t>ケイジョウ</t>
    </rPh>
    <rPh sb="3" eb="5">
      <t>シュウシ</t>
    </rPh>
    <rPh sb="5" eb="7">
      <t>ヒリツ</t>
    </rPh>
    <rPh sb="8" eb="10">
      <t>リュウドウ</t>
    </rPh>
    <rPh sb="10" eb="12">
      <t>ヒリツ</t>
    </rPh>
    <rPh sb="18" eb="19">
      <t>コ</t>
    </rPh>
    <rPh sb="20" eb="22">
      <t>シュウシ</t>
    </rPh>
    <rPh sb="23" eb="25">
      <t>クロジ</t>
    </rPh>
    <rPh sb="26" eb="27">
      <t>シメ</t>
    </rPh>
    <rPh sb="29" eb="31">
      <t>エイギョウ</t>
    </rPh>
    <rPh sb="32" eb="33">
      <t>ショウ</t>
    </rPh>
    <rPh sb="35" eb="37">
      <t>ソンシツ</t>
    </rPh>
    <rPh sb="40" eb="42">
      <t>ケイネン</t>
    </rPh>
    <rPh sb="43" eb="45">
      <t>ルイセキ</t>
    </rPh>
    <rPh sb="45" eb="48">
      <t>ケッソンキン</t>
    </rPh>
    <rPh sb="49" eb="51">
      <t>ハッセイ</t>
    </rPh>
    <rPh sb="57" eb="59">
      <t>リョウキン</t>
    </rPh>
    <rPh sb="59" eb="61">
      <t>カイシュウ</t>
    </rPh>
    <rPh sb="61" eb="62">
      <t>リツ</t>
    </rPh>
    <rPh sb="68" eb="69">
      <t>コ</t>
    </rPh>
    <rPh sb="75" eb="77">
      <t>ゼンコク</t>
    </rPh>
    <rPh sb="77" eb="79">
      <t>ヘイキン</t>
    </rPh>
    <rPh sb="80" eb="82">
      <t>ルイジ</t>
    </rPh>
    <rPh sb="82" eb="84">
      <t>キボ</t>
    </rPh>
    <rPh sb="84" eb="86">
      <t>ダンタイ</t>
    </rPh>
    <rPh sb="87" eb="89">
      <t>ヘイキン</t>
    </rPh>
    <rPh sb="90" eb="92">
      <t>ウワマワ</t>
    </rPh>
    <rPh sb="94" eb="96">
      <t>キュウスイ</t>
    </rPh>
    <rPh sb="96" eb="98">
      <t>ゲンカ</t>
    </rPh>
    <rPh sb="99" eb="101">
      <t>ルイジ</t>
    </rPh>
    <rPh sb="101" eb="103">
      <t>キボ</t>
    </rPh>
    <rPh sb="103" eb="105">
      <t>ダンタイ</t>
    </rPh>
    <rPh sb="106" eb="108">
      <t>ヘイキン</t>
    </rPh>
    <rPh sb="111" eb="112">
      <t>ヒク</t>
    </rPh>
    <rPh sb="113" eb="114">
      <t>オサ</t>
    </rPh>
    <rPh sb="121" eb="123">
      <t>イッパン</t>
    </rPh>
    <rPh sb="123" eb="125">
      <t>カイケイ</t>
    </rPh>
    <rPh sb="130" eb="131">
      <t>ク</t>
    </rPh>
    <rPh sb="132" eb="133">
      <t>イ</t>
    </rPh>
    <rPh sb="137" eb="139">
      <t>カンゼン</t>
    </rPh>
    <rPh sb="140" eb="142">
      <t>ドクリツ</t>
    </rPh>
    <rPh sb="142" eb="144">
      <t>サイサン</t>
    </rPh>
    <rPh sb="145" eb="147">
      <t>エイギョウ</t>
    </rPh>
    <rPh sb="148" eb="149">
      <t>オコナ</t>
    </rPh>
    <rPh sb="154" eb="156">
      <t>ケイエイ</t>
    </rPh>
    <rPh sb="156" eb="158">
      <t>ジョウキョウ</t>
    </rPh>
    <rPh sb="159" eb="160">
      <t>オオム</t>
    </rPh>
    <rPh sb="161" eb="163">
      <t>リョウコウ</t>
    </rPh>
    <rPh sb="164" eb="166">
      <t>ハンダン</t>
    </rPh>
    <rPh sb="176" eb="177">
      <t>ユウ</t>
    </rPh>
    <rPh sb="177" eb="178">
      <t>シュウ</t>
    </rPh>
    <rPh sb="178" eb="179">
      <t>リツ</t>
    </rPh>
    <rPh sb="189" eb="191">
      <t>シタマワ</t>
    </rPh>
    <rPh sb="196" eb="198">
      <t>ゼンコク</t>
    </rPh>
    <rPh sb="198" eb="200">
      <t>ヘイキン</t>
    </rPh>
    <rPh sb="201" eb="203">
      <t>ルイジ</t>
    </rPh>
    <rPh sb="203" eb="205">
      <t>キボ</t>
    </rPh>
    <rPh sb="205" eb="207">
      <t>ダンタイ</t>
    </rPh>
    <rPh sb="208" eb="210">
      <t>ヘイキン</t>
    </rPh>
    <rPh sb="212" eb="214">
      <t>シタマワ</t>
    </rPh>
    <rPh sb="219" eb="221">
      <t>ハイスイ</t>
    </rPh>
    <rPh sb="228" eb="230">
      <t>スイリョウ</t>
    </rPh>
    <rPh sb="231" eb="233">
      <t>シュウエキ</t>
    </rPh>
    <rPh sb="241" eb="243">
      <t>ロウスイ</t>
    </rPh>
    <rPh sb="246" eb="248">
      <t>ゲンイン</t>
    </rPh>
    <rPh sb="249" eb="251">
      <t>ソウテイ</t>
    </rPh>
    <rPh sb="256" eb="258">
      <t>ソウキュウ</t>
    </rPh>
    <rPh sb="259" eb="261">
      <t>タイサク</t>
    </rPh>
    <rPh sb="262" eb="263">
      <t>オコナ</t>
    </rPh>
    <rPh sb="264" eb="266">
      <t>ヒツヨウ</t>
    </rPh>
    <rPh sb="275" eb="277">
      <t>キュウスイ</t>
    </rPh>
    <rPh sb="277" eb="279">
      <t>ジンコウ</t>
    </rPh>
    <rPh sb="280" eb="282">
      <t>ゲンショウ</t>
    </rPh>
    <rPh sb="283" eb="284">
      <t>ツヅ</t>
    </rPh>
    <rPh sb="287" eb="290">
      <t>スウネンゴ</t>
    </rPh>
    <rPh sb="297" eb="298">
      <t>ニン</t>
    </rPh>
    <rPh sb="299" eb="300">
      <t>ワ</t>
    </rPh>
    <rPh sb="301" eb="302">
      <t>コ</t>
    </rPh>
    <rPh sb="306" eb="308">
      <t>ソウテイ</t>
    </rPh>
    <rPh sb="311" eb="313">
      <t>リョウキン</t>
    </rPh>
    <rPh sb="313" eb="315">
      <t>シュウニュウ</t>
    </rPh>
    <rPh sb="316" eb="318">
      <t>ゲンショウ</t>
    </rPh>
    <rPh sb="323" eb="324">
      <t>クワ</t>
    </rPh>
    <rPh sb="325" eb="327">
      <t>シセツ</t>
    </rPh>
    <rPh sb="328" eb="331">
      <t>ロウキュウカ</t>
    </rPh>
    <rPh sb="334" eb="336">
      <t>ケンセツ</t>
    </rPh>
    <rPh sb="336" eb="338">
      <t>カイリョウ</t>
    </rPh>
    <rPh sb="338" eb="339">
      <t>ヒ</t>
    </rPh>
    <rPh sb="340" eb="342">
      <t>キギョウ</t>
    </rPh>
    <rPh sb="342" eb="343">
      <t>サイ</t>
    </rPh>
    <rPh sb="344" eb="346">
      <t>ゾウカ</t>
    </rPh>
    <rPh sb="347" eb="349">
      <t>ミコ</t>
    </rPh>
    <rPh sb="357" eb="359">
      <t>タイオウ</t>
    </rPh>
    <rPh sb="362" eb="364">
      <t>ケンゼン</t>
    </rPh>
    <rPh sb="364" eb="366">
      <t>ケイエイ</t>
    </rPh>
    <rPh sb="367" eb="369">
      <t>イジ</t>
    </rPh>
    <rPh sb="371" eb="373">
      <t>タイサク</t>
    </rPh>
    <rPh sb="374" eb="375">
      <t>コウ</t>
    </rPh>
    <rPh sb="377" eb="379">
      <t>ヒツヨウ</t>
    </rPh>
    <phoneticPr fontId="4"/>
  </si>
  <si>
    <t>　今後、給水人口の減少や老朽化している浄水施設などの更新に伴い起債残高の増加が見込まれ、順調であった経営も厳しさが増すものと思われる。
　安全・安心な飲料水を提供し、安定した経営を行うため、未納対策を含めた財源の確保や有収率の改善による経費の削減を図る必要がある。</t>
    <rPh sb="1" eb="3">
      <t>コンゴ</t>
    </rPh>
    <rPh sb="4" eb="6">
      <t>キュウスイ</t>
    </rPh>
    <rPh sb="6" eb="8">
      <t>ジンコウ</t>
    </rPh>
    <rPh sb="9" eb="11">
      <t>ゲンショウ</t>
    </rPh>
    <rPh sb="12" eb="15">
      <t>ロウキュウカ</t>
    </rPh>
    <rPh sb="19" eb="21">
      <t>ジョウスイ</t>
    </rPh>
    <rPh sb="21" eb="23">
      <t>シセツ</t>
    </rPh>
    <rPh sb="26" eb="28">
      <t>コウシン</t>
    </rPh>
    <rPh sb="29" eb="30">
      <t>トモナ</t>
    </rPh>
    <rPh sb="31" eb="33">
      <t>キサイ</t>
    </rPh>
    <rPh sb="33" eb="35">
      <t>ザンダカ</t>
    </rPh>
    <rPh sb="36" eb="38">
      <t>ゾウカ</t>
    </rPh>
    <rPh sb="39" eb="41">
      <t>ミコ</t>
    </rPh>
    <rPh sb="44" eb="46">
      <t>ジュンチョウ</t>
    </rPh>
    <rPh sb="50" eb="52">
      <t>ケイエイ</t>
    </rPh>
    <rPh sb="53" eb="54">
      <t>キビ</t>
    </rPh>
    <rPh sb="57" eb="58">
      <t>マ</t>
    </rPh>
    <rPh sb="62" eb="63">
      <t>オモ</t>
    </rPh>
    <rPh sb="69" eb="71">
      <t>アンゼン</t>
    </rPh>
    <rPh sb="72" eb="74">
      <t>アンシン</t>
    </rPh>
    <rPh sb="75" eb="78">
      <t>インリョウスイ</t>
    </rPh>
    <rPh sb="79" eb="81">
      <t>テイキョウ</t>
    </rPh>
    <rPh sb="83" eb="85">
      <t>アンテイ</t>
    </rPh>
    <rPh sb="87" eb="89">
      <t>ケイエイ</t>
    </rPh>
    <rPh sb="90" eb="91">
      <t>オコナ</t>
    </rPh>
    <rPh sb="95" eb="97">
      <t>ミノウ</t>
    </rPh>
    <rPh sb="97" eb="99">
      <t>タイサク</t>
    </rPh>
    <rPh sb="100" eb="101">
      <t>フク</t>
    </rPh>
    <rPh sb="103" eb="105">
      <t>ザイゲン</t>
    </rPh>
    <rPh sb="106" eb="108">
      <t>カクホ</t>
    </rPh>
    <rPh sb="109" eb="110">
      <t>ユウ</t>
    </rPh>
    <rPh sb="110" eb="111">
      <t>シュウ</t>
    </rPh>
    <rPh sb="111" eb="112">
      <t>リツ</t>
    </rPh>
    <rPh sb="113" eb="115">
      <t>カイゼン</t>
    </rPh>
    <rPh sb="118" eb="120">
      <t>ケイヒ</t>
    </rPh>
    <rPh sb="121" eb="123">
      <t>サクゲン</t>
    </rPh>
    <rPh sb="124" eb="125">
      <t>ハカ</t>
    </rPh>
    <rPh sb="126" eb="128">
      <t>ヒツヨウ</t>
    </rPh>
    <phoneticPr fontId="4"/>
  </si>
  <si>
    <t>　法定耐用年数を経過した管路については、平成９年度竣工の公共下水道の管路布設に併せ更新を行っていることにより、管路経年化率と管路更新率は低く、さらに全国平均や類似規模団体の平均をも大きく下回っている。これらのことから管路については概ね良好な施設と判断されるも、本年度の有収率の低下原因を追究する必要がある。
　また、浄水施設においては更新などを行っておらず老朽化が著しいため、新たな水源の調査・浄水場や配水池の更新などの基本設計及び詳細設計を平成29年度から３ヶ年で実施する。</t>
    <rPh sb="1" eb="3">
      <t>ホウテイ</t>
    </rPh>
    <rPh sb="3" eb="5">
      <t>タイヨウ</t>
    </rPh>
    <rPh sb="5" eb="7">
      <t>ネンスウ</t>
    </rPh>
    <rPh sb="8" eb="10">
      <t>ケイカ</t>
    </rPh>
    <rPh sb="12" eb="14">
      <t>カンロ</t>
    </rPh>
    <rPh sb="20" eb="22">
      <t>ヘイセイ</t>
    </rPh>
    <rPh sb="23" eb="25">
      <t>ネンド</t>
    </rPh>
    <rPh sb="25" eb="27">
      <t>シュンコウ</t>
    </rPh>
    <rPh sb="28" eb="30">
      <t>コウキョウ</t>
    </rPh>
    <rPh sb="30" eb="33">
      <t>ゲスイドウ</t>
    </rPh>
    <rPh sb="34" eb="36">
      <t>カンロ</t>
    </rPh>
    <rPh sb="36" eb="38">
      <t>フセツ</t>
    </rPh>
    <rPh sb="39" eb="40">
      <t>アワ</t>
    </rPh>
    <rPh sb="41" eb="43">
      <t>コウシン</t>
    </rPh>
    <rPh sb="44" eb="45">
      <t>オコナ</t>
    </rPh>
    <rPh sb="55" eb="57">
      <t>カンロ</t>
    </rPh>
    <rPh sb="57" eb="60">
      <t>ケイネンカ</t>
    </rPh>
    <rPh sb="60" eb="61">
      <t>リツ</t>
    </rPh>
    <rPh sb="62" eb="64">
      <t>カンロ</t>
    </rPh>
    <rPh sb="64" eb="66">
      <t>コウシン</t>
    </rPh>
    <rPh sb="66" eb="67">
      <t>リツ</t>
    </rPh>
    <rPh sb="68" eb="69">
      <t>ヒク</t>
    </rPh>
    <rPh sb="74" eb="76">
      <t>ゼンコク</t>
    </rPh>
    <rPh sb="76" eb="78">
      <t>ヘイキン</t>
    </rPh>
    <rPh sb="79" eb="81">
      <t>ルイジ</t>
    </rPh>
    <rPh sb="81" eb="83">
      <t>キボ</t>
    </rPh>
    <rPh sb="83" eb="85">
      <t>ダンタイ</t>
    </rPh>
    <rPh sb="86" eb="88">
      <t>ヘイキン</t>
    </rPh>
    <rPh sb="90" eb="91">
      <t>オオ</t>
    </rPh>
    <rPh sb="93" eb="95">
      <t>シタマワ</t>
    </rPh>
    <rPh sb="108" eb="110">
      <t>カンロ</t>
    </rPh>
    <rPh sb="115" eb="116">
      <t>オオム</t>
    </rPh>
    <rPh sb="117" eb="119">
      <t>リョウコウ</t>
    </rPh>
    <rPh sb="120" eb="122">
      <t>シセツ</t>
    </rPh>
    <rPh sb="123" eb="125">
      <t>ハンダン</t>
    </rPh>
    <rPh sb="130" eb="133">
      <t>ホンネンド</t>
    </rPh>
    <rPh sb="134" eb="135">
      <t>ユウ</t>
    </rPh>
    <rPh sb="135" eb="136">
      <t>シュウ</t>
    </rPh>
    <rPh sb="136" eb="137">
      <t>リツ</t>
    </rPh>
    <rPh sb="138" eb="140">
      <t>テイカ</t>
    </rPh>
    <rPh sb="140" eb="142">
      <t>ゲンイン</t>
    </rPh>
    <rPh sb="143" eb="145">
      <t>ツイキュウ</t>
    </rPh>
    <rPh sb="147" eb="149">
      <t>ヒツヨウ</t>
    </rPh>
    <rPh sb="158" eb="160">
      <t>ジョウスイ</t>
    </rPh>
    <rPh sb="160" eb="162">
      <t>シセツ</t>
    </rPh>
    <rPh sb="167" eb="169">
      <t>コウシン</t>
    </rPh>
    <rPh sb="172" eb="173">
      <t>オコナ</t>
    </rPh>
    <rPh sb="178" eb="181">
      <t>ロウキュウカ</t>
    </rPh>
    <rPh sb="182" eb="183">
      <t>イチジル</t>
    </rPh>
    <rPh sb="188" eb="189">
      <t>アラ</t>
    </rPh>
    <rPh sb="191" eb="193">
      <t>スイゲン</t>
    </rPh>
    <rPh sb="194" eb="196">
      <t>チョウサ</t>
    </rPh>
    <rPh sb="197" eb="200">
      <t>ジョウスイジョウ</t>
    </rPh>
    <rPh sb="201" eb="203">
      <t>ハイスイ</t>
    </rPh>
    <rPh sb="203" eb="204">
      <t>チ</t>
    </rPh>
    <rPh sb="205" eb="207">
      <t>コウシン</t>
    </rPh>
    <rPh sb="210" eb="212">
      <t>キホン</t>
    </rPh>
    <rPh sb="212" eb="214">
      <t>セッケイ</t>
    </rPh>
    <rPh sb="214" eb="215">
      <t>オヨ</t>
    </rPh>
    <rPh sb="216" eb="218">
      <t>ショウサイ</t>
    </rPh>
    <rPh sb="218" eb="220">
      <t>セッケイ</t>
    </rPh>
    <rPh sb="221" eb="223">
      <t>ヘイセイ</t>
    </rPh>
    <rPh sb="225" eb="227">
      <t>ネンド</t>
    </rPh>
    <rPh sb="231" eb="232">
      <t>ネン</t>
    </rPh>
    <rPh sb="233" eb="23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</si>
</sst>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0.32</c:v>
                </c:pt>
                <c:pt idx="1">
                  <c:v>0.06</c:v>
                </c:pt>
                <c:pt idx="2">
                  <c:v>0.4</c:v>
                </c:pt>
                <c:pt idx="3">
                  <c:v>0.04</c:v>
                </c:pt>
                <c:pt idx="4">
                  <c:v>0.02</c:v>
                </c:pt>
              </c:numCache>
            </c:numRef>
          </c:val>
        </c:ser>
        <c:dLbls>
          <c:showLegendKey val="0"/>
          <c:showVal val="0"/>
          <c:showCatName val="0"/>
          <c:showSerName val="0"/>
          <c:showPercent val="0"/>
          <c:showBubbleSize val="0"/>
        </c:dLbls>
        <c:gapWidth val="150"/>
        <c:axId val="122410352"/>
        <c:axId val="22574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22410352"/>
        <c:axId val="225746768"/>
      </c:lineChart>
      <c:dateAx>
        <c:axId val="122410352"/>
        <c:scaling>
          <c:orientation val="minMax"/>
        </c:scaling>
        <c:delete val="1"/>
        <c:axPos val="b"/>
        <c:numFmt formatCode="ge" sourceLinked="1"/>
        <c:majorTickMark val="none"/>
        <c:minorTickMark val="none"/>
        <c:tickLblPos val="none"/>
        <c:crossAx val="225746768"/>
        <c:crosses val="autoZero"/>
        <c:auto val="1"/>
        <c:lblOffset val="100"/>
        <c:baseTimeUnit val="years"/>
      </c:dateAx>
      <c:valAx>
        <c:axId val="22574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56.85</c:v>
                </c:pt>
                <c:pt idx="1">
                  <c:v>51.49</c:v>
                </c:pt>
                <c:pt idx="2">
                  <c:v>52.52</c:v>
                </c:pt>
                <c:pt idx="3">
                  <c:v>52.91</c:v>
                </c:pt>
                <c:pt idx="4">
                  <c:v>79.8</c:v>
                </c:pt>
              </c:numCache>
            </c:numRef>
          </c:val>
        </c:ser>
        <c:dLbls>
          <c:showLegendKey val="0"/>
          <c:showVal val="0"/>
          <c:showCatName val="0"/>
          <c:showSerName val="0"/>
          <c:showPercent val="0"/>
          <c:showBubbleSize val="0"/>
        </c:dLbls>
        <c:gapWidth val="150"/>
        <c:axId val="226589376"/>
        <c:axId val="22658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26589376"/>
        <c:axId val="226589768"/>
      </c:lineChart>
      <c:dateAx>
        <c:axId val="226589376"/>
        <c:scaling>
          <c:orientation val="minMax"/>
        </c:scaling>
        <c:delete val="1"/>
        <c:axPos val="b"/>
        <c:numFmt formatCode="ge" sourceLinked="1"/>
        <c:majorTickMark val="none"/>
        <c:minorTickMark val="none"/>
        <c:tickLblPos val="none"/>
        <c:crossAx val="226589768"/>
        <c:crosses val="autoZero"/>
        <c:auto val="1"/>
        <c:lblOffset val="100"/>
        <c:baseTimeUnit val="years"/>
      </c:dateAx>
      <c:valAx>
        <c:axId val="22658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85.38</c:v>
                </c:pt>
                <c:pt idx="1">
                  <c:v>93.42</c:v>
                </c:pt>
                <c:pt idx="2">
                  <c:v>85.96</c:v>
                </c:pt>
                <c:pt idx="3">
                  <c:v>85.5</c:v>
                </c:pt>
                <c:pt idx="4">
                  <c:v>57.09</c:v>
                </c:pt>
              </c:numCache>
            </c:numRef>
          </c:val>
        </c:ser>
        <c:dLbls>
          <c:showLegendKey val="0"/>
          <c:showVal val="0"/>
          <c:showCatName val="0"/>
          <c:showSerName val="0"/>
          <c:showPercent val="0"/>
          <c:showBubbleSize val="0"/>
        </c:dLbls>
        <c:gapWidth val="150"/>
        <c:axId val="123445064"/>
        <c:axId val="1234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23445064"/>
        <c:axId val="123444672"/>
      </c:lineChart>
      <c:dateAx>
        <c:axId val="123445064"/>
        <c:scaling>
          <c:orientation val="minMax"/>
        </c:scaling>
        <c:delete val="1"/>
        <c:axPos val="b"/>
        <c:numFmt formatCode="ge" sourceLinked="1"/>
        <c:majorTickMark val="none"/>
        <c:minorTickMark val="none"/>
        <c:tickLblPos val="none"/>
        <c:crossAx val="123444672"/>
        <c:crosses val="autoZero"/>
        <c:auto val="1"/>
        <c:lblOffset val="100"/>
        <c:baseTimeUnit val="years"/>
      </c:dateAx>
      <c:valAx>
        <c:axId val="1234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4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118.63</c:v>
                </c:pt>
                <c:pt idx="1">
                  <c:v>110.69</c:v>
                </c:pt>
                <c:pt idx="2">
                  <c:v>113.73</c:v>
                </c:pt>
                <c:pt idx="3">
                  <c:v>113.66</c:v>
                </c:pt>
                <c:pt idx="4">
                  <c:v>108.89</c:v>
                </c:pt>
              </c:numCache>
            </c:numRef>
          </c:val>
        </c:ser>
        <c:dLbls>
          <c:showLegendKey val="0"/>
          <c:showVal val="0"/>
          <c:showCatName val="0"/>
          <c:showSerName val="0"/>
          <c:showPercent val="0"/>
          <c:showBubbleSize val="0"/>
        </c:dLbls>
        <c:gapWidth val="150"/>
        <c:axId val="226058056"/>
        <c:axId val="22605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26058056"/>
        <c:axId val="226058440"/>
      </c:lineChart>
      <c:dateAx>
        <c:axId val="226058056"/>
        <c:scaling>
          <c:orientation val="minMax"/>
        </c:scaling>
        <c:delete val="1"/>
        <c:axPos val="b"/>
        <c:numFmt formatCode="ge" sourceLinked="1"/>
        <c:majorTickMark val="none"/>
        <c:minorTickMark val="none"/>
        <c:tickLblPos val="none"/>
        <c:crossAx val="226058440"/>
        <c:crosses val="autoZero"/>
        <c:auto val="1"/>
        <c:lblOffset val="100"/>
        <c:baseTimeUnit val="years"/>
      </c:dateAx>
      <c:valAx>
        <c:axId val="226058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05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28.84</c:v>
                </c:pt>
                <c:pt idx="1">
                  <c:v>30.41</c:v>
                </c:pt>
                <c:pt idx="2">
                  <c:v>44.61</c:v>
                </c:pt>
                <c:pt idx="3">
                  <c:v>46.75</c:v>
                </c:pt>
                <c:pt idx="4">
                  <c:v>48.97</c:v>
                </c:pt>
              </c:numCache>
            </c:numRef>
          </c:val>
        </c:ser>
        <c:dLbls>
          <c:showLegendKey val="0"/>
          <c:showVal val="0"/>
          <c:showCatName val="0"/>
          <c:showSerName val="0"/>
          <c:showPercent val="0"/>
          <c:showBubbleSize val="0"/>
        </c:dLbls>
        <c:gapWidth val="150"/>
        <c:axId val="226110568"/>
        <c:axId val="22611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26110568"/>
        <c:axId val="226113000"/>
      </c:lineChart>
      <c:dateAx>
        <c:axId val="226110568"/>
        <c:scaling>
          <c:orientation val="minMax"/>
        </c:scaling>
        <c:delete val="1"/>
        <c:axPos val="b"/>
        <c:numFmt formatCode="ge" sourceLinked="1"/>
        <c:majorTickMark val="none"/>
        <c:minorTickMark val="none"/>
        <c:tickLblPos val="none"/>
        <c:crossAx val="226113000"/>
        <c:crosses val="autoZero"/>
        <c:auto val="1"/>
        <c:lblOffset val="100"/>
        <c:baseTimeUnit val="years"/>
      </c:dateAx>
      <c:valAx>
        <c:axId val="2261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1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7.61</c:v>
                </c:pt>
                <c:pt idx="1">
                  <c:v>7.55</c:v>
                </c:pt>
                <c:pt idx="2">
                  <c:v>7.15</c:v>
                </c:pt>
                <c:pt idx="3">
                  <c:v>4.3499999999999996</c:v>
                </c:pt>
                <c:pt idx="4">
                  <c:v>4.3499999999999996</c:v>
                </c:pt>
              </c:numCache>
            </c:numRef>
          </c:val>
        </c:ser>
        <c:dLbls>
          <c:showLegendKey val="0"/>
          <c:showVal val="0"/>
          <c:showCatName val="0"/>
          <c:showSerName val="0"/>
          <c:showPercent val="0"/>
          <c:showBubbleSize val="0"/>
        </c:dLbls>
        <c:gapWidth val="150"/>
        <c:axId val="226236384"/>
        <c:axId val="2262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26236384"/>
        <c:axId val="226236768"/>
      </c:lineChart>
      <c:dateAx>
        <c:axId val="226236384"/>
        <c:scaling>
          <c:orientation val="minMax"/>
        </c:scaling>
        <c:delete val="1"/>
        <c:axPos val="b"/>
        <c:numFmt formatCode="ge" sourceLinked="1"/>
        <c:majorTickMark val="none"/>
        <c:minorTickMark val="none"/>
        <c:tickLblPos val="none"/>
        <c:crossAx val="226236768"/>
        <c:crosses val="autoZero"/>
        <c:auto val="1"/>
        <c:lblOffset val="100"/>
        <c:baseTimeUnit val="years"/>
      </c:dateAx>
      <c:valAx>
        <c:axId val="2262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445456"/>
        <c:axId val="12344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23445456"/>
        <c:axId val="123445848"/>
      </c:lineChart>
      <c:dateAx>
        <c:axId val="123445456"/>
        <c:scaling>
          <c:orientation val="minMax"/>
        </c:scaling>
        <c:delete val="1"/>
        <c:axPos val="b"/>
        <c:numFmt formatCode="ge" sourceLinked="1"/>
        <c:majorTickMark val="none"/>
        <c:minorTickMark val="none"/>
        <c:tickLblPos val="none"/>
        <c:crossAx val="123445848"/>
        <c:crosses val="autoZero"/>
        <c:auto val="1"/>
        <c:lblOffset val="100"/>
        <c:baseTimeUnit val="years"/>
      </c:dateAx>
      <c:valAx>
        <c:axId val="123445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4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826.37</c:v>
                </c:pt>
                <c:pt idx="1">
                  <c:v>998.1</c:v>
                </c:pt>
                <c:pt idx="2">
                  <c:v>84.97</c:v>
                </c:pt>
                <c:pt idx="3">
                  <c:v>101.91</c:v>
                </c:pt>
                <c:pt idx="4">
                  <c:v>111.64</c:v>
                </c:pt>
              </c:numCache>
            </c:numRef>
          </c:val>
        </c:ser>
        <c:dLbls>
          <c:showLegendKey val="0"/>
          <c:showVal val="0"/>
          <c:showCatName val="0"/>
          <c:showSerName val="0"/>
          <c:showPercent val="0"/>
          <c:showBubbleSize val="0"/>
        </c:dLbls>
        <c:gapWidth val="150"/>
        <c:axId val="226261720"/>
        <c:axId val="2262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26261720"/>
        <c:axId val="226262112"/>
      </c:lineChart>
      <c:dateAx>
        <c:axId val="226261720"/>
        <c:scaling>
          <c:orientation val="minMax"/>
        </c:scaling>
        <c:delete val="1"/>
        <c:axPos val="b"/>
        <c:numFmt formatCode="ge" sourceLinked="1"/>
        <c:majorTickMark val="none"/>
        <c:minorTickMark val="none"/>
        <c:tickLblPos val="none"/>
        <c:crossAx val="226262112"/>
        <c:crosses val="autoZero"/>
        <c:auto val="1"/>
        <c:lblOffset val="100"/>
        <c:baseTimeUnit val="years"/>
      </c:dateAx>
      <c:valAx>
        <c:axId val="22626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26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887.86</c:v>
                </c:pt>
                <c:pt idx="1">
                  <c:v>847.94</c:v>
                </c:pt>
                <c:pt idx="2">
                  <c:v>857.6</c:v>
                </c:pt>
                <c:pt idx="3">
                  <c:v>815.54</c:v>
                </c:pt>
                <c:pt idx="4">
                  <c:v>774.71</c:v>
                </c:pt>
              </c:numCache>
            </c:numRef>
          </c:val>
        </c:ser>
        <c:dLbls>
          <c:showLegendKey val="0"/>
          <c:showVal val="0"/>
          <c:showCatName val="0"/>
          <c:showSerName val="0"/>
          <c:showPercent val="0"/>
          <c:showBubbleSize val="0"/>
        </c:dLbls>
        <c:gapWidth val="150"/>
        <c:axId val="226454568"/>
        <c:axId val="22645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26454568"/>
        <c:axId val="226454960"/>
      </c:lineChart>
      <c:dateAx>
        <c:axId val="226454568"/>
        <c:scaling>
          <c:orientation val="minMax"/>
        </c:scaling>
        <c:delete val="1"/>
        <c:axPos val="b"/>
        <c:numFmt formatCode="ge" sourceLinked="1"/>
        <c:majorTickMark val="none"/>
        <c:minorTickMark val="none"/>
        <c:tickLblPos val="none"/>
        <c:crossAx val="226454960"/>
        <c:crosses val="autoZero"/>
        <c:auto val="1"/>
        <c:lblOffset val="100"/>
        <c:baseTimeUnit val="years"/>
      </c:dateAx>
      <c:valAx>
        <c:axId val="22645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45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116.19</c:v>
                </c:pt>
                <c:pt idx="1">
                  <c:v>108.19</c:v>
                </c:pt>
                <c:pt idx="2">
                  <c:v>114.18</c:v>
                </c:pt>
                <c:pt idx="3">
                  <c:v>114.16</c:v>
                </c:pt>
                <c:pt idx="4">
                  <c:v>108.48</c:v>
                </c:pt>
              </c:numCache>
            </c:numRef>
          </c:val>
        </c:ser>
        <c:dLbls>
          <c:showLegendKey val="0"/>
          <c:showVal val="0"/>
          <c:showCatName val="0"/>
          <c:showSerName val="0"/>
          <c:showPercent val="0"/>
          <c:showBubbleSize val="0"/>
        </c:dLbls>
        <c:gapWidth val="150"/>
        <c:axId val="226456136"/>
        <c:axId val="22645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26456136"/>
        <c:axId val="226456528"/>
      </c:lineChart>
      <c:dateAx>
        <c:axId val="226456136"/>
        <c:scaling>
          <c:orientation val="minMax"/>
        </c:scaling>
        <c:delete val="1"/>
        <c:axPos val="b"/>
        <c:numFmt formatCode="ge" sourceLinked="1"/>
        <c:majorTickMark val="none"/>
        <c:minorTickMark val="none"/>
        <c:tickLblPos val="none"/>
        <c:crossAx val="226456528"/>
        <c:crosses val="autoZero"/>
        <c:auto val="1"/>
        <c:lblOffset val="100"/>
        <c:baseTimeUnit val="years"/>
      </c:dateAx>
      <c:valAx>
        <c:axId val="2264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186.64</c:v>
                </c:pt>
                <c:pt idx="1">
                  <c:v>201.4</c:v>
                </c:pt>
                <c:pt idx="2">
                  <c:v>191.41</c:v>
                </c:pt>
                <c:pt idx="3">
                  <c:v>191.3</c:v>
                </c:pt>
                <c:pt idx="4">
                  <c:v>200.51</c:v>
                </c:pt>
              </c:numCache>
            </c:numRef>
          </c:val>
        </c:ser>
        <c:dLbls>
          <c:showLegendKey val="0"/>
          <c:showVal val="0"/>
          <c:showCatName val="0"/>
          <c:showSerName val="0"/>
          <c:showPercent val="0"/>
          <c:showBubbleSize val="0"/>
        </c:dLbls>
        <c:gapWidth val="150"/>
        <c:axId val="226457704"/>
        <c:axId val="22645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26457704"/>
        <c:axId val="226458096"/>
      </c:lineChart>
      <c:dateAx>
        <c:axId val="226457704"/>
        <c:scaling>
          <c:orientation val="minMax"/>
        </c:scaling>
        <c:delete val="1"/>
        <c:axPos val="b"/>
        <c:numFmt formatCode="ge" sourceLinked="1"/>
        <c:majorTickMark val="none"/>
        <c:minorTickMark val="none"/>
        <c:tickLblPos val="none"/>
        <c:crossAx val="226458096"/>
        <c:crosses val="autoZero"/>
        <c:auto val="1"/>
        <c:lblOffset val="100"/>
        <c:baseTimeUnit val="years"/>
      </c:dateAx>
      <c:valAx>
        <c:axId val="22645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5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長野県　木曽町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11681</v>
      </c>
      <c r="AM8" s="71"/>
      <c r="AN8" s="71"/>
      <c r="AO8" s="71"/>
      <c r="AP8" s="71"/>
      <c r="AQ8" s="71"/>
      <c r="AR8" s="71"/>
      <c r="AS8" s="71"/>
      <c r="AT8" s="67">
        <f>データ!$S$6</f>
        <v>476.03</v>
      </c>
      <c r="AU8" s="68"/>
      <c r="AV8" s="68"/>
      <c r="AW8" s="68"/>
      <c r="AX8" s="68"/>
      <c r="AY8" s="68"/>
      <c r="AZ8" s="68"/>
      <c r="BA8" s="68"/>
      <c r="BB8" s="70">
        <f>データ!$T$6</f>
        <v>24.54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49.08</v>
      </c>
      <c r="J10" s="68"/>
      <c r="K10" s="68"/>
      <c r="L10" s="68"/>
      <c r="M10" s="68"/>
      <c r="N10" s="68"/>
      <c r="O10" s="69"/>
      <c r="P10" s="70">
        <f>データ!$P$6</f>
        <v>45.02</v>
      </c>
      <c r="Q10" s="70"/>
      <c r="R10" s="70"/>
      <c r="S10" s="70"/>
      <c r="T10" s="70"/>
      <c r="U10" s="70"/>
      <c r="V10" s="70"/>
      <c r="W10" s="71">
        <f>データ!$Q$6</f>
        <v>3888</v>
      </c>
      <c r="X10" s="71"/>
      <c r="Y10" s="71"/>
      <c r="Z10" s="71"/>
      <c r="AA10" s="71"/>
      <c r="AB10" s="71"/>
      <c r="AC10" s="71"/>
      <c r="AD10" s="2"/>
      <c r="AE10" s="2"/>
      <c r="AF10" s="2"/>
      <c r="AG10" s="2"/>
      <c r="AH10" s="5"/>
      <c r="AI10" s="5"/>
      <c r="AJ10" s="5"/>
      <c r="AK10" s="5"/>
      <c r="AL10" s="71">
        <f>データ!$U$6</f>
        <v>5200</v>
      </c>
      <c r="AM10" s="71"/>
      <c r="AN10" s="71"/>
      <c r="AO10" s="71"/>
      <c r="AP10" s="71"/>
      <c r="AQ10" s="71"/>
      <c r="AR10" s="71"/>
      <c r="AS10" s="71"/>
      <c r="AT10" s="67">
        <f>データ!$V$6</f>
        <v>6.1</v>
      </c>
      <c r="AU10" s="68"/>
      <c r="AV10" s="68"/>
      <c r="AW10" s="68"/>
      <c r="AX10" s="68"/>
      <c r="AY10" s="68"/>
      <c r="AZ10" s="68"/>
      <c r="BA10" s="68"/>
      <c r="BB10" s="70">
        <f>データ!$W$6</f>
        <v>852.46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204323</v>
      </c>
      <c r="D6" s="34">
        <f t="shared" si="3"/>
        <v>46</v>
      </c>
      <c r="E6" s="34">
        <f t="shared" si="3"/>
        <v>1</v>
      </c>
      <c r="F6" s="34">
        <f t="shared" si="3"/>
        <v>0</v>
      </c>
      <c r="G6" s="34">
        <f t="shared" si="3"/>
        <v>1</v>
      </c>
      <c r="H6" s="34" t="str">
        <f t="shared" si="3"/>
        <v>長野県　木曽町</v>
      </c>
      <c r="I6" s="34" t="str">
        <f t="shared" si="3"/>
        <v>法適用</v>
      </c>
      <c r="J6" s="34" t="str">
        <f t="shared" si="3"/>
        <v>水道事業</v>
      </c>
      <c r="K6" s="34" t="str">
        <f t="shared" si="3"/>
        <v>末端給水事業</v>
      </c>
      <c r="L6" s="34" t="str">
        <f t="shared" si="3"/>
        <v>A8</v>
      </c>
      <c r="M6" s="34">
        <f t="shared" si="3"/>
        <v>0</v>
      </c>
      <c r="N6" s="35" t="str">
        <f t="shared" si="3"/>
        <v>-</v>
      </c>
      <c r="O6" s="35">
        <f t="shared" si="3"/>
        <v>49.08</v>
      </c>
      <c r="P6" s="35">
        <f t="shared" si="3"/>
        <v>45.02</v>
      </c>
      <c r="Q6" s="35">
        <f t="shared" si="3"/>
        <v>3888</v>
      </c>
      <c r="R6" s="35">
        <f t="shared" si="3"/>
        <v>11681</v>
      </c>
      <c r="S6" s="35">
        <f t="shared" si="3"/>
        <v>476.03</v>
      </c>
      <c r="T6" s="35">
        <f t="shared" si="3"/>
        <v>24.54</v>
      </c>
      <c r="U6" s="35">
        <f t="shared" si="3"/>
        <v>5200</v>
      </c>
      <c r="V6" s="35">
        <f t="shared" si="3"/>
        <v>6.1</v>
      </c>
      <c r="W6" s="35">
        <f t="shared" si="3"/>
        <v>852.46</v>
      </c>
      <c r="X6" s="36">
        <f>IF(X7="",NA(),X7)</f>
        <v>118.63</v>
      </c>
      <c r="Y6" s="36">
        <f t="shared" ref="Y6:AG6" si="4">IF(Y7="",NA(),Y7)</f>
        <v>110.69</v>
      </c>
      <c r="Z6" s="36">
        <f t="shared" si="4"/>
        <v>113.73</v>
      </c>
      <c r="AA6" s="36">
        <f t="shared" si="4"/>
        <v>113.66</v>
      </c>
      <c r="AB6" s="36">
        <f t="shared" si="4"/>
        <v>108.89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826.37</v>
      </c>
      <c r="AU6" s="36">
        <f t="shared" ref="AU6:BC6" si="6">IF(AU7="",NA(),AU7)</f>
        <v>998.1</v>
      </c>
      <c r="AV6" s="36">
        <f t="shared" si="6"/>
        <v>84.97</v>
      </c>
      <c r="AW6" s="36">
        <f t="shared" si="6"/>
        <v>101.91</v>
      </c>
      <c r="AX6" s="36">
        <f t="shared" si="6"/>
        <v>111.64</v>
      </c>
      <c r="AY6" s="36">
        <f t="shared" si="6"/>
        <v>1002.64</v>
      </c>
      <c r="AZ6" s="36">
        <f t="shared" si="6"/>
        <v>1164.51</v>
      </c>
      <c r="BA6" s="36">
        <f t="shared" si="6"/>
        <v>434.72</v>
      </c>
      <c r="BB6" s="36">
        <f t="shared" si="6"/>
        <v>416.14</v>
      </c>
      <c r="BC6" s="36">
        <f t="shared" si="6"/>
        <v>371.89</v>
      </c>
      <c r="BD6" s="35" t="str">
        <f>IF(BD7="","",IF(BD7="-","【-】","【"&amp;SUBSTITUTE(TEXT(BD7,"#,##0.00"),"-","△")&amp;"】"))</f>
        <v>【262.87】</v>
      </c>
      <c r="BE6" s="36">
        <f>IF(BE7="",NA(),BE7)</f>
        <v>887.86</v>
      </c>
      <c r="BF6" s="36">
        <f t="shared" ref="BF6:BN6" si="7">IF(BF7="",NA(),BF7)</f>
        <v>847.94</v>
      </c>
      <c r="BG6" s="36">
        <f t="shared" si="7"/>
        <v>857.6</v>
      </c>
      <c r="BH6" s="36">
        <f t="shared" si="7"/>
        <v>815.54</v>
      </c>
      <c r="BI6" s="36">
        <f t="shared" si="7"/>
        <v>774.71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116.19</v>
      </c>
      <c r="BQ6" s="36">
        <f t="shared" ref="BQ6:BY6" si="8">IF(BQ7="",NA(),BQ7)</f>
        <v>108.19</v>
      </c>
      <c r="BR6" s="36">
        <f t="shared" si="8"/>
        <v>114.18</v>
      </c>
      <c r="BS6" s="36">
        <f t="shared" si="8"/>
        <v>114.16</v>
      </c>
      <c r="BT6" s="36">
        <f t="shared" si="8"/>
        <v>108.48</v>
      </c>
      <c r="BU6" s="36">
        <f t="shared" si="8"/>
        <v>90.69</v>
      </c>
      <c r="BV6" s="36">
        <f t="shared" si="8"/>
        <v>90.64</v>
      </c>
      <c r="BW6" s="36">
        <f t="shared" si="8"/>
        <v>93.66</v>
      </c>
      <c r="BX6" s="36">
        <f t="shared" si="8"/>
        <v>92.76</v>
      </c>
      <c r="BY6" s="36">
        <f t="shared" si="8"/>
        <v>93.28</v>
      </c>
      <c r="BZ6" s="35" t="str">
        <f>IF(BZ7="","",IF(BZ7="-","【-】","【"&amp;SUBSTITUTE(TEXT(BZ7,"#,##0.00"),"-","△")&amp;"】"))</f>
        <v>【105.59】</v>
      </c>
      <c r="CA6" s="36">
        <f>IF(CA7="",NA(),CA7)</f>
        <v>186.64</v>
      </c>
      <c r="CB6" s="36">
        <f t="shared" ref="CB6:CJ6" si="9">IF(CB7="",NA(),CB7)</f>
        <v>201.4</v>
      </c>
      <c r="CC6" s="36">
        <f t="shared" si="9"/>
        <v>191.41</v>
      </c>
      <c r="CD6" s="36">
        <f t="shared" si="9"/>
        <v>191.3</v>
      </c>
      <c r="CE6" s="36">
        <f t="shared" si="9"/>
        <v>200.51</v>
      </c>
      <c r="CF6" s="36">
        <f t="shared" si="9"/>
        <v>211.08</v>
      </c>
      <c r="CG6" s="36">
        <f t="shared" si="9"/>
        <v>213.52</v>
      </c>
      <c r="CH6" s="36">
        <f t="shared" si="9"/>
        <v>208.21</v>
      </c>
      <c r="CI6" s="36">
        <f t="shared" si="9"/>
        <v>208.67</v>
      </c>
      <c r="CJ6" s="36">
        <f t="shared" si="9"/>
        <v>208.29</v>
      </c>
      <c r="CK6" s="35" t="str">
        <f>IF(CK7="","",IF(CK7="-","【-】","【"&amp;SUBSTITUTE(TEXT(CK7,"#,##0.00"),"-","△")&amp;"】"))</f>
        <v>【163.27】</v>
      </c>
      <c r="CL6" s="36">
        <f>IF(CL7="",NA(),CL7)</f>
        <v>56.85</v>
      </c>
      <c r="CM6" s="36">
        <f t="shared" ref="CM6:CU6" si="10">IF(CM7="",NA(),CM7)</f>
        <v>51.49</v>
      </c>
      <c r="CN6" s="36">
        <f t="shared" si="10"/>
        <v>52.52</v>
      </c>
      <c r="CO6" s="36">
        <f t="shared" si="10"/>
        <v>52.91</v>
      </c>
      <c r="CP6" s="36">
        <f t="shared" si="10"/>
        <v>79.8</v>
      </c>
      <c r="CQ6" s="36">
        <f t="shared" si="10"/>
        <v>49.69</v>
      </c>
      <c r="CR6" s="36">
        <f t="shared" si="10"/>
        <v>49.77</v>
      </c>
      <c r="CS6" s="36">
        <f t="shared" si="10"/>
        <v>49.22</v>
      </c>
      <c r="CT6" s="36">
        <f t="shared" si="10"/>
        <v>49.08</v>
      </c>
      <c r="CU6" s="36">
        <f t="shared" si="10"/>
        <v>49.32</v>
      </c>
      <c r="CV6" s="35" t="str">
        <f>IF(CV7="","",IF(CV7="-","【-】","【"&amp;SUBSTITUTE(TEXT(CV7,"#,##0.00"),"-","△")&amp;"】"))</f>
        <v>【59.94】</v>
      </c>
      <c r="CW6" s="36">
        <f>IF(CW7="",NA(),CW7)</f>
        <v>85.38</v>
      </c>
      <c r="CX6" s="36">
        <f t="shared" ref="CX6:DF6" si="11">IF(CX7="",NA(),CX7)</f>
        <v>93.42</v>
      </c>
      <c r="CY6" s="36">
        <f t="shared" si="11"/>
        <v>85.96</v>
      </c>
      <c r="CZ6" s="36">
        <f t="shared" si="11"/>
        <v>85.5</v>
      </c>
      <c r="DA6" s="36">
        <f t="shared" si="11"/>
        <v>57.09</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28.84</v>
      </c>
      <c r="DI6" s="36">
        <f t="shared" ref="DI6:DQ6" si="12">IF(DI7="",NA(),DI7)</f>
        <v>30.41</v>
      </c>
      <c r="DJ6" s="36">
        <f t="shared" si="12"/>
        <v>44.61</v>
      </c>
      <c r="DK6" s="36">
        <f t="shared" si="12"/>
        <v>46.75</v>
      </c>
      <c r="DL6" s="36">
        <f t="shared" si="12"/>
        <v>48.97</v>
      </c>
      <c r="DM6" s="36">
        <f t="shared" si="12"/>
        <v>35.18</v>
      </c>
      <c r="DN6" s="36">
        <f t="shared" si="12"/>
        <v>36.43</v>
      </c>
      <c r="DO6" s="36">
        <f t="shared" si="12"/>
        <v>46.12</v>
      </c>
      <c r="DP6" s="36">
        <f t="shared" si="12"/>
        <v>47.44</v>
      </c>
      <c r="DQ6" s="36">
        <f t="shared" si="12"/>
        <v>48.3</v>
      </c>
      <c r="DR6" s="35" t="str">
        <f>IF(DR7="","",IF(DR7="-","【-】","【"&amp;SUBSTITUTE(TEXT(DR7,"#,##0.00"),"-","△")&amp;"】"))</f>
        <v>【47.91】</v>
      </c>
      <c r="DS6" s="36">
        <f>IF(DS7="",NA(),DS7)</f>
        <v>7.61</v>
      </c>
      <c r="DT6" s="36">
        <f t="shared" ref="DT6:EB6" si="13">IF(DT7="",NA(),DT7)</f>
        <v>7.55</v>
      </c>
      <c r="DU6" s="36">
        <f t="shared" si="13"/>
        <v>7.15</v>
      </c>
      <c r="DV6" s="36">
        <f t="shared" si="13"/>
        <v>4.3499999999999996</v>
      </c>
      <c r="DW6" s="36">
        <f t="shared" si="13"/>
        <v>4.3499999999999996</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0.32</v>
      </c>
      <c r="EE6" s="36">
        <f t="shared" ref="EE6:EM6" si="14">IF(EE7="",NA(),EE7)</f>
        <v>0.06</v>
      </c>
      <c r="EF6" s="36">
        <f t="shared" si="14"/>
        <v>0.4</v>
      </c>
      <c r="EG6" s="36">
        <f t="shared" si="14"/>
        <v>0.04</v>
      </c>
      <c r="EH6" s="36">
        <f t="shared" si="14"/>
        <v>0.02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204323</v>
      </c>
      <c r="D7" s="38">
        <v>46</v>
      </c>
      <c r="E7" s="38">
        <v>1</v>
      </c>
      <c r="F7" s="38">
        <v>0</v>
      </c>
      <c r="G7" s="38">
        <v>1</v>
      </c>
      <c r="H7" s="38" t="s">
        <v>105</v>
      </c>
      <c r="I7" s="38" t="s">
        <v>106</v>
      </c>
      <c r="J7" s="38" t="s">
        <v>107</v>
      </c>
      <c r="K7" s="38" t="s">
        <v>108</v>
      </c>
      <c r="L7" s="38" t="s">
        <v>109</v>
      </c>
      <c r="M7" s="38"/>
      <c r="N7" s="39" t="s">
        <v>110</v>
      </c>
      <c r="O7" s="39">
        <v>49.08</v>
      </c>
      <c r="P7" s="39">
        <v>45.02</v>
      </c>
      <c r="Q7" s="39">
        <v>3888</v>
      </c>
      <c r="R7" s="39">
        <v>11681</v>
      </c>
      <c r="S7" s="39">
        <v>476.03</v>
      </c>
      <c r="T7" s="39">
        <v>24.54</v>
      </c>
      <c r="U7" s="39">
        <v>5200</v>
      </c>
      <c r="V7" s="39">
        <v>6.1</v>
      </c>
      <c r="W7" s="39">
        <v>852.46</v>
      </c>
      <c r="X7" s="39">
        <v>118.63</v>
      </c>
      <c r="Y7" s="39">
        <v>110.69</v>
      </c>
      <c r="Z7" s="39">
        <v>113.73</v>
      </c>
      <c r="AA7" s="39">
        <v>113.66</v>
      </c>
      <c r="AB7" s="39">
        <v>108.89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826.37</v>
      </c>
      <c r="AU7" s="39">
        <v>998.1</v>
      </c>
      <c r="AV7" s="39">
        <v>84.97</v>
      </c>
      <c r="AW7" s="39">
        <v>101.91</v>
      </c>
      <c r="AX7" s="39">
        <v>111.64</v>
      </c>
      <c r="AY7" s="39">
        <v>1002.64</v>
      </c>
      <c r="AZ7" s="39">
        <v>1164.51</v>
      </c>
      <c r="BA7" s="39">
        <v>434.72</v>
      </c>
      <c r="BB7" s="39">
        <v>416.14</v>
      </c>
      <c r="BC7" s="39">
        <v>371.89</v>
      </c>
      <c r="BD7" s="39">
        <v>262.87</v>
      </c>
      <c r="BE7" s="39">
        <v>887.86</v>
      </c>
      <c r="BF7" s="39">
        <v>847.94</v>
      </c>
      <c r="BG7" s="39">
        <v>857.6</v>
      </c>
      <c r="BH7" s="39">
        <v>815.54</v>
      </c>
      <c r="BI7" s="39">
        <v>774.71</v>
      </c>
      <c r="BJ7" s="39">
        <v>520.29999999999995</v>
      </c>
      <c r="BK7" s="39">
        <v>498.27</v>
      </c>
      <c r="BL7" s="39">
        <v>495.76</v>
      </c>
      <c r="BM7" s="39">
        <v>487.22</v>
      </c>
      <c r="BN7" s="39">
        <v>483.11</v>
      </c>
      <c r="BO7" s="39">
        <v>270.87</v>
      </c>
      <c r="BP7" s="39">
        <v>116.19</v>
      </c>
      <c r="BQ7" s="39">
        <v>108.19</v>
      </c>
      <c r="BR7" s="39">
        <v>114.18</v>
      </c>
      <c r="BS7" s="39">
        <v>114.16</v>
      </c>
      <c r="BT7" s="39">
        <v>108.48</v>
      </c>
      <c r="BU7" s="39">
        <v>90.69</v>
      </c>
      <c r="BV7" s="39">
        <v>90.64</v>
      </c>
      <c r="BW7" s="39">
        <v>93.66</v>
      </c>
      <c r="BX7" s="39">
        <v>92.76</v>
      </c>
      <c r="BY7" s="39">
        <v>93.28</v>
      </c>
      <c r="BZ7" s="39">
        <v>105.59</v>
      </c>
      <c r="CA7" s="39">
        <v>186.64</v>
      </c>
      <c r="CB7" s="39">
        <v>201.4</v>
      </c>
      <c r="CC7" s="39">
        <v>191.41</v>
      </c>
      <c r="CD7" s="39">
        <v>191.3</v>
      </c>
      <c r="CE7" s="39">
        <v>200.51</v>
      </c>
      <c r="CF7" s="39">
        <v>211.08</v>
      </c>
      <c r="CG7" s="39">
        <v>213.52</v>
      </c>
      <c r="CH7" s="39">
        <v>208.21</v>
      </c>
      <c r="CI7" s="39">
        <v>208.67</v>
      </c>
      <c r="CJ7" s="39">
        <v>208.29</v>
      </c>
      <c r="CK7" s="39">
        <v>163.27000000000001</v>
      </c>
      <c r="CL7" s="39">
        <v>56.85</v>
      </c>
      <c r="CM7" s="39">
        <v>51.49</v>
      </c>
      <c r="CN7" s="39">
        <v>52.52</v>
      </c>
      <c r="CO7" s="39">
        <v>52.91</v>
      </c>
      <c r="CP7" s="39">
        <v>79.8</v>
      </c>
      <c r="CQ7" s="39">
        <v>49.69</v>
      </c>
      <c r="CR7" s="39">
        <v>49.77</v>
      </c>
      <c r="CS7" s="39">
        <v>49.22</v>
      </c>
      <c r="CT7" s="39">
        <v>49.08</v>
      </c>
      <c r="CU7" s="39">
        <v>49.32</v>
      </c>
      <c r="CV7" s="39">
        <v>59.94</v>
      </c>
      <c r="CW7" s="39">
        <v>85.38</v>
      </c>
      <c r="CX7" s="39">
        <v>93.42</v>
      </c>
      <c r="CY7" s="39">
        <v>85.96</v>
      </c>
      <c r="CZ7" s="39">
        <v>85.5</v>
      </c>
      <c r="DA7" s="39">
        <v>57.09</v>
      </c>
      <c r="DB7" s="39">
        <v>80.010000000000005</v>
      </c>
      <c r="DC7" s="39">
        <v>79.98</v>
      </c>
      <c r="DD7" s="39">
        <v>79.48</v>
      </c>
      <c r="DE7" s="39">
        <v>79.3</v>
      </c>
      <c r="DF7" s="39">
        <v>79.34</v>
      </c>
      <c r="DG7" s="39">
        <v>90.22</v>
      </c>
      <c r="DH7" s="39">
        <v>28.84</v>
      </c>
      <c r="DI7" s="39">
        <v>30.41</v>
      </c>
      <c r="DJ7" s="39">
        <v>44.61</v>
      </c>
      <c r="DK7" s="39">
        <v>46.75</v>
      </c>
      <c r="DL7" s="39">
        <v>48.97</v>
      </c>
      <c r="DM7" s="39">
        <v>35.18</v>
      </c>
      <c r="DN7" s="39">
        <v>36.43</v>
      </c>
      <c r="DO7" s="39">
        <v>46.12</v>
      </c>
      <c r="DP7" s="39">
        <v>47.44</v>
      </c>
      <c r="DQ7" s="39">
        <v>48.3</v>
      </c>
      <c r="DR7" s="39">
        <v>47.91</v>
      </c>
      <c r="DS7" s="39">
        <v>7.61</v>
      </c>
      <c r="DT7" s="39">
        <v>7.55</v>
      </c>
      <c r="DU7" s="39">
        <v>7.15</v>
      </c>
      <c r="DV7" s="39">
        <v>4.3499999999999996</v>
      </c>
      <c r="DW7" s="39">
        <v>4.3499999999999996</v>
      </c>
      <c r="DX7" s="39">
        <v>8.41</v>
      </c>
      <c r="DY7" s="39">
        <v>8.7200000000000006</v>
      </c>
      <c r="DZ7" s="39">
        <v>9.86</v>
      </c>
      <c r="EA7" s="39">
        <v>11.16</v>
      </c>
      <c r="EB7" s="39">
        <v>12.43</v>
      </c>
      <c r="EC7" s="39">
        <v>15</v>
      </c>
      <c r="ED7" s="39">
        <v>0.32</v>
      </c>
      <c r="EE7" s="39">
        <v>0.06</v>
      </c>
      <c r="EF7" s="39">
        <v>0.4</v>
      </c>
      <c r="EG7" s="39">
        <v>0.04</v>
      </c>
      <c r="EH7" s="39">
        <v>0.02</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cp:lastPrinted>2018-01-30T00:52:25Z</cp:lastPrinted>
  <dcterms:created xsi:type="dcterms:W3CDTF">2017-12-25T01:28:36Z</dcterms:created>
  <dcterms:modified xsi:type="dcterms:W3CDTF">2018-02-05T00:34:05Z</dcterms:modified>
  <cp:category/>
</cp:coreProperties>
</file>