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iso-fs2\共有folder2\105建設水道課\40 業務（上下水）関係\03経営比較分析\H29\【木曽町：提出用】経営比較分析表\"/>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<sst xmlns="http://schemas.openxmlformats.org/spreadsheetml/2006/main" count="237" uniqueCount="124">
  <si>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</si>
  <si>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</si>
  <si>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</si>
  <si>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</si>
  <si>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</si>
  <si>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</si>
  <si>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</si>
  <si>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</si>
  <si>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</si>
  <si>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</si>
  <si>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</si>
  <si>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</si>
  <si>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</si>
  <si>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</si>
  <si>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</si>
  <si>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</si>
  <si>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</si>
  <si>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</si>
  <si>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</si>
  <si>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</si>
  <si>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</si>
  <si>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</si>
  <si>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</si>
  <si>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</si>
  <si>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</si>
  <si>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</si>
  <si>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</si>
  <si>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</si>
  <si>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</si>
  <si>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</si>
  <si>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</si>
  <si>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</si>
  <si>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</si>
  <si>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</si>
  <si>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</si>
  <si>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</si>
  <si>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</si>
  <si>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</si>
  <si>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</si>
  <si>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</si>
  <si>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</si>
  <si>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</si>
  <si>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</si>
  <si>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</si>
  <si>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</si>
  <si>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</si>
  <si>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</si>
  <si>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</si>
  <si>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</si>
  <si>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</si>
  <si>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</si>
  <si>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</si>
  <si>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</si>
  <si>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</si>
  <si>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</si>
  <si>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</si>
  <si>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</si>
  <si>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</si>
  <si>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</si>
  <si>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</si>
  <si>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</si>
  <si>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</si>
  <si>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</si>
  <si>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</si>
  <si>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</si>
  <si>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</si>
  <si>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</si>
  <si>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</si>
  <si>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</si>
  <si>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</si>
  <si>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</si>
  <si>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</si>
  <si>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</si>
  <si>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</si>
  <si>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</si>
  <si>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</si>
  <si>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</si>
  <si>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</si>
  <si>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</si>
  <si>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</si>
  <si>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</si>
  <si>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</si>
  <si>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</si>
  <si>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</si>
  <si>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</si>
  <si>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</si>
  <si>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</si>
  <si>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</si>
  <si>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</si>
  <si>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</si>
  <si>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</si>
  <si>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</si>
  <si>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</si>
  <si>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</si>
  <si>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</si>
  <si>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</si>
  <si>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</si>
  <si>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</si>
  <si>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</si>
  <si>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</si>
  <si>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</si>
  <si>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</si>
  <si>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</si>
  <si>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</si>
  <si>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</si>
  <si>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</si>
  <si>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</si>
  <si>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</si>
  <si>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木曽町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</si>
  <si>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</si>
  <si>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</si>
  <si>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</si>
  <si>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</si>
  <si>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</si>
  <si>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</si>
  <si>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</si>
  <si>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</si>
  <si>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</si>
  <si>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</si>
  <si>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</si>
  <si>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</si>
  <si>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管路更新率は全国的に低く当町も例外ではない。
　昨年度より若干回復はしたものの全国平均や類似規模団体の平均を下回っており、このままでは更新が間に合わず、近い将来に老朽化した管路が大量に発生することが想定される。
　限られた財源の中で計画的に更新することや、更新投資を平準化するために事前予防的な管理による長寿命化を図る必要がある。</t>
    <rPh sb="1" eb="3">
      <t>カンロ</t>
    </rPh>
    <rPh sb="3" eb="5">
      <t>コウシン</t>
    </rPh>
    <rPh sb="5" eb="6">
      <t>リツ</t>
    </rPh>
    <rPh sb="7" eb="10">
      <t>ゼンコクテキ</t>
    </rPh>
    <rPh sb="11" eb="12">
      <t>ヒク</t>
    </rPh>
    <rPh sb="13" eb="15">
      <t>トウチョウ</t>
    </rPh>
    <rPh sb="16" eb="18">
      <t>レイガイ</t>
    </rPh>
    <rPh sb="25" eb="28">
      <t>サクネンド</t>
    </rPh>
    <rPh sb="30" eb="32">
      <t>ジャッカン</t>
    </rPh>
    <rPh sb="32" eb="34">
      <t>カイフク</t>
    </rPh>
    <rPh sb="40" eb="42">
      <t>ゼンコク</t>
    </rPh>
    <rPh sb="42" eb="44">
      <t>ヘイキン</t>
    </rPh>
    <rPh sb="45" eb="47">
      <t>ルイジ</t>
    </rPh>
    <rPh sb="47" eb="49">
      <t>キボ</t>
    </rPh>
    <rPh sb="49" eb="51">
      <t>ダンタイ</t>
    </rPh>
    <rPh sb="52" eb="54">
      <t>ヘイキン</t>
    </rPh>
    <rPh sb="55" eb="57">
      <t>シタマワ</t>
    </rPh>
    <rPh sb="68" eb="70">
      <t>コウシン</t>
    </rPh>
    <rPh sb="71" eb="72">
      <t>マ</t>
    </rPh>
    <rPh sb="73" eb="74">
      <t>ア</t>
    </rPh>
    <rPh sb="77" eb="78">
      <t>チカ</t>
    </rPh>
    <rPh sb="79" eb="81">
      <t>ショウライ</t>
    </rPh>
    <rPh sb="82" eb="85">
      <t>ロウキュウカ</t>
    </rPh>
    <rPh sb="87" eb="89">
      <t>カンロ</t>
    </rPh>
    <rPh sb="90" eb="92">
      <t>タイリョウ</t>
    </rPh>
    <rPh sb="93" eb="95">
      <t>ハッセイ</t>
    </rPh>
    <rPh sb="100" eb="102">
      <t>ソウテイ</t>
    </rPh>
    <rPh sb="108" eb="109">
      <t>カギ</t>
    </rPh>
    <rPh sb="112" eb="114">
      <t>ザイゲン</t>
    </rPh>
    <rPh sb="115" eb="116">
      <t>ナカ</t>
    </rPh>
    <rPh sb="117" eb="120">
      <t>ケイカクテキ</t>
    </rPh>
    <rPh sb="121" eb="123">
      <t>コウシン</t>
    </rPh>
    <rPh sb="129" eb="131">
      <t>コウシン</t>
    </rPh>
    <rPh sb="131" eb="133">
      <t>トウシ</t>
    </rPh>
    <rPh sb="134" eb="137">
      <t>ヘイジュンカ</t>
    </rPh>
    <rPh sb="142" eb="144">
      <t>ジゼン</t>
    </rPh>
    <rPh sb="144" eb="147">
      <t>ヨボウテキ</t>
    </rPh>
    <rPh sb="148" eb="150">
      <t>カンリ</t>
    </rPh>
    <rPh sb="153" eb="154">
      <t>チョウ</t>
    </rPh>
    <rPh sb="154" eb="157">
      <t>ジュミョウカ</t>
    </rPh>
    <rPh sb="158" eb="159">
      <t>ハカ</t>
    </rPh>
    <rPh sb="160" eb="162">
      <t>ヒツヨウ</t>
    </rPh>
    <phoneticPr fontId="4"/>
  </si>
  <si>
    <t>　一般会計からの繰入金が多額となっており、経営基盤が強い状況にない。老朽化が進む施設の更新に対応できる経営基盤を構築する必要があるが、更新投資の財源の確保が課題となる。近年低下傾向にある有収率の改善により経費の削減を図るなど、財源の確保に努めたい。</t>
    <rPh sb="1" eb="3">
      <t>イッパン</t>
    </rPh>
    <rPh sb="3" eb="5">
      <t>カイケイ</t>
    </rPh>
    <rPh sb="8" eb="10">
      <t>クリイレ</t>
    </rPh>
    <rPh sb="10" eb="11">
      <t>キン</t>
    </rPh>
    <rPh sb="12" eb="14">
      <t>タガク</t>
    </rPh>
    <rPh sb="21" eb="23">
      <t>ケイエイ</t>
    </rPh>
    <rPh sb="23" eb="25">
      <t>キバン</t>
    </rPh>
    <rPh sb="26" eb="27">
      <t>ツヨ</t>
    </rPh>
    <rPh sb="28" eb="30">
      <t>ジョウキョウ</t>
    </rPh>
    <rPh sb="34" eb="37">
      <t>ロウキュウカ</t>
    </rPh>
    <rPh sb="38" eb="39">
      <t>スス</t>
    </rPh>
    <rPh sb="40" eb="42">
      <t>シセツ</t>
    </rPh>
    <rPh sb="43" eb="45">
      <t>コウシン</t>
    </rPh>
    <rPh sb="46" eb="48">
      <t>タイオウ</t>
    </rPh>
    <rPh sb="51" eb="53">
      <t>ケイエイ</t>
    </rPh>
    <rPh sb="53" eb="55">
      <t>キバン</t>
    </rPh>
    <rPh sb="56" eb="58">
      <t>コウチク</t>
    </rPh>
    <rPh sb="60" eb="62">
      <t>ヒツヨウ</t>
    </rPh>
    <rPh sb="67" eb="69">
      <t>コウシン</t>
    </rPh>
    <rPh sb="69" eb="71">
      <t>トウシ</t>
    </rPh>
    <rPh sb="72" eb="74">
      <t>ザイゲン</t>
    </rPh>
    <rPh sb="75" eb="77">
      <t>カクホ</t>
    </rPh>
    <rPh sb="78" eb="80">
      <t>カダイ</t>
    </rPh>
    <rPh sb="84" eb="86">
      <t>キンネン</t>
    </rPh>
    <rPh sb="86" eb="88">
      <t>テイカ</t>
    </rPh>
    <rPh sb="88" eb="90">
      <t>ケイコウ</t>
    </rPh>
    <rPh sb="93" eb="94">
      <t>ユウ</t>
    </rPh>
    <rPh sb="94" eb="95">
      <t>シュウ</t>
    </rPh>
    <rPh sb="95" eb="96">
      <t>リツ</t>
    </rPh>
    <rPh sb="97" eb="99">
      <t>カイゼン</t>
    </rPh>
    <rPh sb="102" eb="104">
      <t>ケイヒ</t>
    </rPh>
    <rPh sb="105" eb="107">
      <t>サクゲン</t>
    </rPh>
    <rPh sb="108" eb="109">
      <t>ハカ</t>
    </rPh>
    <rPh sb="113" eb="115">
      <t>ザイゲン</t>
    </rPh>
    <rPh sb="116" eb="118">
      <t>カクホ</t>
    </rPh>
    <rPh sb="119" eb="120">
      <t>ツト</t>
    </rPh>
    <phoneticPr fontId="4"/>
  </si>
  <si>
    <t>　収益的収支比率は100%を超え収支の黒字を示すとともに全国平均や類似規模団体の平均を上回っているが、総収益には一般会計からの繰入金なども含まれ、経営は料金収入だけでは成り立っていない。
　企業債残高と給水収益の比較では、類似規模団体の平均は増加傾向、当町は減少し同平均を下回っているが高い水準にある。給水人口の減少が見込まれる中では残高を増やさないことが必要でも、水道施設の更新にあたっては料金収入のみでは賄えない状況にある。
　料金回収率は全国平均や類似規模団体の平均より高い水準にあるものの100%を下回り、給水費用を料金収入のみでは賄われていない。給水原価は増加・有収率は低下傾向にある。
　特に有収率は年々低下しており、 現在は39%と大幅に低い状況を示している。漏水などの原因が想定されるため早急な対策を行う必要がある。</t>
    <rPh sb="1" eb="4">
      <t>シュウエキテキ</t>
    </rPh>
    <rPh sb="4" eb="6">
      <t>シュウシ</t>
    </rPh>
    <rPh sb="6" eb="8">
      <t>ヒリツ</t>
    </rPh>
    <rPh sb="14" eb="15">
      <t>コ</t>
    </rPh>
    <rPh sb="16" eb="18">
      <t>シュウシ</t>
    </rPh>
    <rPh sb="19" eb="21">
      <t>クロジ</t>
    </rPh>
    <rPh sb="22" eb="23">
      <t>シメ</t>
    </rPh>
    <rPh sb="28" eb="30">
      <t>ゼンコク</t>
    </rPh>
    <rPh sb="30" eb="32">
      <t>ヘイキン</t>
    </rPh>
    <rPh sb="33" eb="35">
      <t>ルイジ</t>
    </rPh>
    <rPh sb="35" eb="37">
      <t>キボ</t>
    </rPh>
    <rPh sb="37" eb="39">
      <t>ダンタイ</t>
    </rPh>
    <rPh sb="40" eb="42">
      <t>ヘイキン</t>
    </rPh>
    <rPh sb="43" eb="45">
      <t>ウワマワ</t>
    </rPh>
    <rPh sb="51" eb="52">
      <t>ソウ</t>
    </rPh>
    <rPh sb="52" eb="54">
      <t>シュウエキ</t>
    </rPh>
    <rPh sb="56" eb="58">
      <t>イッパン</t>
    </rPh>
    <rPh sb="58" eb="60">
      <t>カイケイ</t>
    </rPh>
    <rPh sb="63" eb="65">
      <t>クリイレ</t>
    </rPh>
    <rPh sb="65" eb="66">
      <t>キン</t>
    </rPh>
    <rPh sb="69" eb="70">
      <t>フク</t>
    </rPh>
    <rPh sb="73" eb="75">
      <t>ケイエイ</t>
    </rPh>
    <rPh sb="76" eb="78">
      <t>リョウキン</t>
    </rPh>
    <rPh sb="78" eb="80">
      <t>シュウニュウ</t>
    </rPh>
    <rPh sb="84" eb="85">
      <t>ナ</t>
    </rPh>
    <rPh sb="86" eb="87">
      <t>タ</t>
    </rPh>
    <rPh sb="95" eb="97">
      <t>キギョウ</t>
    </rPh>
    <rPh sb="97" eb="98">
      <t>サイ</t>
    </rPh>
    <rPh sb="98" eb="100">
      <t>ザンダカ</t>
    </rPh>
    <rPh sb="101" eb="103">
      <t>キュウスイ</t>
    </rPh>
    <rPh sb="103" eb="105">
      <t>シュウエキ</t>
    </rPh>
    <rPh sb="106" eb="108">
      <t>ヒカク</t>
    </rPh>
    <rPh sb="111" eb="113">
      <t>ルイジ</t>
    </rPh>
    <rPh sb="113" eb="115">
      <t>キボ</t>
    </rPh>
    <rPh sb="115" eb="117">
      <t>ダンタイ</t>
    </rPh>
    <rPh sb="118" eb="120">
      <t>ヘイキン</t>
    </rPh>
    <rPh sb="121" eb="123">
      <t>ゾウカ</t>
    </rPh>
    <rPh sb="123" eb="125">
      <t>ケイコウ</t>
    </rPh>
    <rPh sb="126" eb="128">
      <t>トウチョウ</t>
    </rPh>
    <rPh sb="129" eb="131">
      <t>ゲンショウ</t>
    </rPh>
    <rPh sb="132" eb="133">
      <t>ドウ</t>
    </rPh>
    <rPh sb="133" eb="135">
      <t>ヘイキン</t>
    </rPh>
    <rPh sb="136" eb="138">
      <t>シタマワ</t>
    </rPh>
    <rPh sb="143" eb="144">
      <t>タカ</t>
    </rPh>
    <rPh sb="145" eb="147">
      <t>スイジュン</t>
    </rPh>
    <rPh sb="151" eb="153">
      <t>キュウスイ</t>
    </rPh>
    <rPh sb="153" eb="155">
      <t>ジンコウ</t>
    </rPh>
    <rPh sb="156" eb="158">
      <t>ゲンショウ</t>
    </rPh>
    <rPh sb="159" eb="161">
      <t>ミコ</t>
    </rPh>
    <rPh sb="164" eb="165">
      <t>ナカ</t>
    </rPh>
    <rPh sb="167" eb="169">
      <t>ザンダカ</t>
    </rPh>
    <rPh sb="170" eb="171">
      <t>フ</t>
    </rPh>
    <rPh sb="178" eb="180">
      <t>ヒツヨウ</t>
    </rPh>
    <rPh sb="183" eb="185">
      <t>スイドウ</t>
    </rPh>
    <rPh sb="185" eb="187">
      <t>シセツ</t>
    </rPh>
    <rPh sb="188" eb="190">
      <t>コウシン</t>
    </rPh>
    <rPh sb="196" eb="198">
      <t>リョウキン</t>
    </rPh>
    <rPh sb="198" eb="200">
      <t>シュウニュウ</t>
    </rPh>
    <rPh sb="204" eb="205">
      <t>マカナ</t>
    </rPh>
    <rPh sb="208" eb="210">
      <t>ジョウキョウ</t>
    </rPh>
    <rPh sb="216" eb="218">
      <t>リョウキン</t>
    </rPh>
    <rPh sb="218" eb="220">
      <t>カイシュウ</t>
    </rPh>
    <rPh sb="220" eb="221">
      <t>リツ</t>
    </rPh>
    <rPh sb="222" eb="224">
      <t>ゼンコク</t>
    </rPh>
    <rPh sb="224" eb="226">
      <t>ヘイキン</t>
    </rPh>
    <rPh sb="227" eb="229">
      <t>ルイジ</t>
    </rPh>
    <rPh sb="229" eb="231">
      <t>キボ</t>
    </rPh>
    <rPh sb="231" eb="233">
      <t>ダンタイ</t>
    </rPh>
    <rPh sb="234" eb="236">
      <t>ヘイキン</t>
    </rPh>
    <rPh sb="238" eb="239">
      <t>タカ</t>
    </rPh>
    <rPh sb="240" eb="242">
      <t>スイジュン</t>
    </rPh>
    <rPh sb="253" eb="255">
      <t>シタマワ</t>
    </rPh>
    <rPh sb="257" eb="259">
      <t>キュウスイ</t>
    </rPh>
    <rPh sb="259" eb="261">
      <t>ヒヨウ</t>
    </rPh>
    <rPh sb="262" eb="264">
      <t>リョウキン</t>
    </rPh>
    <rPh sb="264" eb="266">
      <t>シュウニュウ</t>
    </rPh>
    <rPh sb="270" eb="271">
      <t>マカナ</t>
    </rPh>
    <rPh sb="278" eb="280">
      <t>キュウスイ</t>
    </rPh>
    <rPh sb="280" eb="282">
      <t>ゲンカ</t>
    </rPh>
    <rPh sb="283" eb="285">
      <t>ゾウカ</t>
    </rPh>
    <rPh sb="286" eb="287">
      <t>ユウ</t>
    </rPh>
    <rPh sb="287" eb="288">
      <t>シュウ</t>
    </rPh>
    <rPh sb="288" eb="289">
      <t>リツ</t>
    </rPh>
    <rPh sb="290" eb="292">
      <t>テイカ</t>
    </rPh>
    <rPh sb="292" eb="294">
      <t>ケイコウ</t>
    </rPh>
    <rPh sb="302" eb="303">
      <t>ユウ</t>
    </rPh>
    <rPh sb="303" eb="304">
      <t>シュウ</t>
    </rPh>
    <rPh sb="304" eb="305">
      <t>リツ</t>
    </rPh>
    <rPh sb="306" eb="308">
      <t>ネンネン</t>
    </rPh>
    <rPh sb="308" eb="310">
      <t>テイカ</t>
    </rPh>
    <rPh sb="316" eb="318">
      <t>ゲンザイ</t>
    </rPh>
    <rPh sb="323" eb="325">
      <t>オオハバ</t>
    </rPh>
    <rPh sb="326" eb="327">
      <t>ヒク</t>
    </rPh>
    <rPh sb="328" eb="330">
      <t>ジョウキョウ</t>
    </rPh>
    <rPh sb="331" eb="332">
      <t>シメ</t>
    </rPh>
    <rPh sb="337" eb="339">
      <t>ロウスイ</t>
    </rPh>
    <rPh sb="342" eb="344">
      <t>ゲンイン</t>
    </rPh>
    <rPh sb="345" eb="347">
      <t>ソウテイ</t>
    </rPh>
    <rPh sb="352" eb="354">
      <t>ソウキュウ</t>
    </rPh>
    <rPh sb="355" eb="357">
      <t>タイサク</t>
    </rPh>
    <rPh sb="358" eb="359">
      <t>オコナ</t>
    </rPh>
    <rPh sb="360" eb="36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</si>
</sst>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0.45</c:v>
                </c:pt>
                <c:pt idx="1">
                  <c:v>0.4</c:v>
                </c:pt>
                <c:pt idx="2">
                  <c:v>0.9</c:v>
                </c:pt>
                <c:pt idx="3">
                  <c:v>0.28000000000000003</c:v>
                </c:pt>
                <c:pt idx="4">
                  <c:v>0.43</c:v>
                </c:pt>
              </c:numCache>
            </c:numRef>
          </c:val>
        </c:ser>
        <c:dLbls>
          <c:showLegendKey val="0"/>
          <c:showVal val="0"/>
          <c:showCatName val="0"/>
          <c:showSerName val="0"/>
          <c:showPercent val="0"/>
          <c:showBubbleSize val="0"/>
        </c:dLbls>
        <c:gapWidth val="150"/>
        <c:axId val="120912312"/>
        <c:axId val="20599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120912312"/>
        <c:axId val="205993992"/>
      </c:lineChart>
      <c:dateAx>
        <c:axId val="120912312"/>
        <c:scaling>
          <c:orientation val="minMax"/>
        </c:scaling>
        <c:delete val="1"/>
        <c:axPos val="b"/>
        <c:numFmt formatCode="ge" sourceLinked="1"/>
        <c:majorTickMark val="none"/>
        <c:minorTickMark val="none"/>
        <c:tickLblPos val="none"/>
        <c:crossAx val="205993992"/>
        <c:crosses val="autoZero"/>
        <c:auto val="1"/>
        <c:lblOffset val="100"/>
        <c:baseTimeUnit val="years"/>
      </c:dateAx>
      <c:valAx>
        <c:axId val="20599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1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49.94</c:v>
                </c:pt>
                <c:pt idx="1">
                  <c:v>51.48</c:v>
                </c:pt>
                <c:pt idx="2">
                  <c:v>48.15</c:v>
                </c:pt>
                <c:pt idx="3">
                  <c:v>51.69</c:v>
                </c:pt>
                <c:pt idx="4">
                  <c:v>55.7</c:v>
                </c:pt>
              </c:numCache>
            </c:numRef>
          </c:val>
        </c:ser>
        <c:dLbls>
          <c:showLegendKey val="0"/>
          <c:showVal val="0"/>
          <c:showCatName val="0"/>
          <c:showSerName val="0"/>
          <c:showPercent val="0"/>
          <c:showBubbleSize val="0"/>
        </c:dLbls>
        <c:gapWidth val="150"/>
        <c:axId val="206606952"/>
        <c:axId val="20660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206606952"/>
        <c:axId val="206607344"/>
      </c:lineChart>
      <c:dateAx>
        <c:axId val="206606952"/>
        <c:scaling>
          <c:orientation val="minMax"/>
        </c:scaling>
        <c:delete val="1"/>
        <c:axPos val="b"/>
        <c:numFmt formatCode="ge" sourceLinked="1"/>
        <c:majorTickMark val="none"/>
        <c:minorTickMark val="none"/>
        <c:tickLblPos val="none"/>
        <c:crossAx val="206607344"/>
        <c:crosses val="autoZero"/>
        <c:auto val="1"/>
        <c:lblOffset val="100"/>
        <c:baseTimeUnit val="years"/>
      </c:dateAx>
      <c:valAx>
        <c:axId val="2066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0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47.8</c:v>
                </c:pt>
                <c:pt idx="1">
                  <c:v>45.31</c:v>
                </c:pt>
                <c:pt idx="2">
                  <c:v>46</c:v>
                </c:pt>
                <c:pt idx="3">
                  <c:v>42</c:v>
                </c:pt>
                <c:pt idx="4">
                  <c:v>39</c:v>
                </c:pt>
              </c:numCache>
            </c:numRef>
          </c:val>
        </c:ser>
        <c:dLbls>
          <c:showLegendKey val="0"/>
          <c:showVal val="0"/>
          <c:showCatName val="0"/>
          <c:showSerName val="0"/>
          <c:showPercent val="0"/>
          <c:showBubbleSize val="0"/>
        </c:dLbls>
        <c:gapWidth val="150"/>
        <c:axId val="207001504"/>
        <c:axId val="20700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207001504"/>
        <c:axId val="207001896"/>
      </c:lineChart>
      <c:dateAx>
        <c:axId val="207001504"/>
        <c:scaling>
          <c:orientation val="minMax"/>
        </c:scaling>
        <c:delete val="1"/>
        <c:axPos val="b"/>
        <c:numFmt formatCode="ge" sourceLinked="1"/>
        <c:majorTickMark val="none"/>
        <c:minorTickMark val="none"/>
        <c:tickLblPos val="none"/>
        <c:crossAx val="207001896"/>
        <c:crosses val="autoZero"/>
        <c:auto val="1"/>
        <c:lblOffset val="100"/>
        <c:baseTimeUnit val="years"/>
      </c:dateAx>
      <c:valAx>
        <c:axId val="20700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0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104.74</c:v>
                </c:pt>
                <c:pt idx="1">
                  <c:v>113.19</c:v>
                </c:pt>
                <c:pt idx="2">
                  <c:v>109.75</c:v>
                </c:pt>
                <c:pt idx="3">
                  <c:v>107.48</c:v>
                </c:pt>
                <c:pt idx="4">
                  <c:v>103.2</c:v>
                </c:pt>
              </c:numCache>
            </c:numRef>
          </c:val>
        </c:ser>
        <c:dLbls>
          <c:showLegendKey val="0"/>
          <c:showVal val="0"/>
          <c:showCatName val="0"/>
          <c:showSerName val="0"/>
          <c:showPercent val="0"/>
          <c:showBubbleSize val="0"/>
        </c:dLbls>
        <c:gapWidth val="150"/>
        <c:axId val="206444400"/>
        <c:axId val="20644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206444400"/>
        <c:axId val="206446832"/>
      </c:lineChart>
      <c:dateAx>
        <c:axId val="206444400"/>
        <c:scaling>
          <c:orientation val="minMax"/>
        </c:scaling>
        <c:delete val="1"/>
        <c:axPos val="b"/>
        <c:numFmt formatCode="ge" sourceLinked="1"/>
        <c:majorTickMark val="none"/>
        <c:minorTickMark val="none"/>
        <c:tickLblPos val="none"/>
        <c:crossAx val="206446832"/>
        <c:crosses val="autoZero"/>
        <c:auto val="1"/>
        <c:lblOffset val="100"/>
        <c:baseTimeUnit val="years"/>
      </c:dateAx>
      <c:valAx>
        <c:axId val="20644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4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810696"/>
        <c:axId val="20597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810696"/>
        <c:axId val="205974352"/>
      </c:lineChart>
      <c:dateAx>
        <c:axId val="206810696"/>
        <c:scaling>
          <c:orientation val="minMax"/>
        </c:scaling>
        <c:delete val="1"/>
        <c:axPos val="b"/>
        <c:numFmt formatCode="ge" sourceLinked="1"/>
        <c:majorTickMark val="none"/>
        <c:minorTickMark val="none"/>
        <c:tickLblPos val="none"/>
        <c:crossAx val="205974352"/>
        <c:crosses val="autoZero"/>
        <c:auto val="1"/>
        <c:lblOffset val="100"/>
        <c:baseTimeUnit val="years"/>
      </c:dateAx>
      <c:valAx>
        <c:axId val="2059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812200"/>
        <c:axId val="20681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812200"/>
        <c:axId val="206812584"/>
      </c:lineChart>
      <c:dateAx>
        <c:axId val="206812200"/>
        <c:scaling>
          <c:orientation val="minMax"/>
        </c:scaling>
        <c:delete val="1"/>
        <c:axPos val="b"/>
        <c:numFmt formatCode="ge" sourceLinked="1"/>
        <c:majorTickMark val="none"/>
        <c:minorTickMark val="none"/>
        <c:tickLblPos val="none"/>
        <c:crossAx val="206812584"/>
        <c:crosses val="autoZero"/>
        <c:auto val="1"/>
        <c:lblOffset val="100"/>
        <c:baseTimeUnit val="years"/>
      </c:dateAx>
      <c:valAx>
        <c:axId val="20681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1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457600"/>
        <c:axId val="20645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457600"/>
        <c:axId val="206457992"/>
      </c:lineChart>
      <c:dateAx>
        <c:axId val="206457600"/>
        <c:scaling>
          <c:orientation val="minMax"/>
        </c:scaling>
        <c:delete val="1"/>
        <c:axPos val="b"/>
        <c:numFmt formatCode="ge" sourceLinked="1"/>
        <c:majorTickMark val="none"/>
        <c:minorTickMark val="none"/>
        <c:tickLblPos val="none"/>
        <c:crossAx val="206457992"/>
        <c:crosses val="autoZero"/>
        <c:auto val="1"/>
        <c:lblOffset val="100"/>
        <c:baseTimeUnit val="years"/>
      </c:dateAx>
      <c:valAx>
        <c:axId val="20645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933312"/>
        <c:axId val="206933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933312"/>
        <c:axId val="206933704"/>
      </c:lineChart>
      <c:dateAx>
        <c:axId val="206933312"/>
        <c:scaling>
          <c:orientation val="minMax"/>
        </c:scaling>
        <c:delete val="1"/>
        <c:axPos val="b"/>
        <c:numFmt formatCode="ge" sourceLinked="1"/>
        <c:majorTickMark val="none"/>
        <c:minorTickMark val="none"/>
        <c:tickLblPos val="none"/>
        <c:crossAx val="206933704"/>
        <c:crosses val="autoZero"/>
        <c:auto val="1"/>
        <c:lblOffset val="100"/>
        <c:baseTimeUnit val="years"/>
      </c:dateAx>
      <c:valAx>
        <c:axId val="20693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920.21</c:v>
                </c:pt>
                <c:pt idx="1">
                  <c:v>938.27</c:v>
                </c:pt>
                <c:pt idx="2">
                  <c:v>910.28</c:v>
                </c:pt>
                <c:pt idx="3">
                  <c:v>904.53</c:v>
                </c:pt>
                <c:pt idx="4">
                  <c:v>875.48</c:v>
                </c:pt>
              </c:numCache>
            </c:numRef>
          </c:val>
        </c:ser>
        <c:dLbls>
          <c:showLegendKey val="0"/>
          <c:showVal val="0"/>
          <c:showCatName val="0"/>
          <c:showSerName val="0"/>
          <c:showPercent val="0"/>
          <c:showBubbleSize val="0"/>
        </c:dLbls>
        <c:gapWidth val="150"/>
        <c:axId val="206934880"/>
        <c:axId val="20693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206934880"/>
        <c:axId val="206935272"/>
      </c:lineChart>
      <c:dateAx>
        <c:axId val="206934880"/>
        <c:scaling>
          <c:orientation val="minMax"/>
        </c:scaling>
        <c:delete val="1"/>
        <c:axPos val="b"/>
        <c:numFmt formatCode="ge" sourceLinked="1"/>
        <c:majorTickMark val="none"/>
        <c:minorTickMark val="none"/>
        <c:tickLblPos val="none"/>
        <c:crossAx val="206935272"/>
        <c:crosses val="autoZero"/>
        <c:auto val="1"/>
        <c:lblOffset val="100"/>
        <c:baseTimeUnit val="years"/>
      </c:dateAx>
      <c:valAx>
        <c:axId val="20693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98.87</c:v>
                </c:pt>
                <c:pt idx="1">
                  <c:v>92.46</c:v>
                </c:pt>
                <c:pt idx="2">
                  <c:v>89.51</c:v>
                </c:pt>
                <c:pt idx="3">
                  <c:v>85.7</c:v>
                </c:pt>
                <c:pt idx="4">
                  <c:v>81.459999999999994</c:v>
                </c:pt>
              </c:numCache>
            </c:numRef>
          </c:val>
        </c:ser>
        <c:dLbls>
          <c:showLegendKey val="0"/>
          <c:showVal val="0"/>
          <c:showCatName val="0"/>
          <c:showSerName val="0"/>
          <c:showPercent val="0"/>
          <c:showBubbleSize val="0"/>
        </c:dLbls>
        <c:gapWidth val="150"/>
        <c:axId val="206936448"/>
        <c:axId val="20693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206936448"/>
        <c:axId val="206936840"/>
      </c:lineChart>
      <c:dateAx>
        <c:axId val="206936448"/>
        <c:scaling>
          <c:orientation val="minMax"/>
        </c:scaling>
        <c:delete val="1"/>
        <c:axPos val="b"/>
        <c:numFmt formatCode="ge" sourceLinked="1"/>
        <c:majorTickMark val="none"/>
        <c:minorTickMark val="none"/>
        <c:tickLblPos val="none"/>
        <c:crossAx val="206936840"/>
        <c:crosses val="autoZero"/>
        <c:auto val="1"/>
        <c:lblOffset val="100"/>
        <c:baseTimeUnit val="years"/>
      </c:dateAx>
      <c:valAx>
        <c:axId val="20693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9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267.62</c:v>
                </c:pt>
                <c:pt idx="1">
                  <c:v>277.97000000000003</c:v>
                </c:pt>
                <c:pt idx="2">
                  <c:v>302.51</c:v>
                </c:pt>
                <c:pt idx="3">
                  <c:v>315.51</c:v>
                </c:pt>
                <c:pt idx="4">
                  <c:v>331.48</c:v>
                </c:pt>
              </c:numCache>
            </c:numRef>
          </c:val>
        </c:ser>
        <c:dLbls>
          <c:showLegendKey val="0"/>
          <c:showVal val="0"/>
          <c:showCatName val="0"/>
          <c:showSerName val="0"/>
          <c:showPercent val="0"/>
          <c:showBubbleSize val="0"/>
        </c:dLbls>
        <c:gapWidth val="150"/>
        <c:axId val="206605384"/>
        <c:axId val="20660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206605384"/>
        <c:axId val="206605776"/>
      </c:lineChart>
      <c:dateAx>
        <c:axId val="206605384"/>
        <c:scaling>
          <c:orientation val="minMax"/>
        </c:scaling>
        <c:delete val="1"/>
        <c:axPos val="b"/>
        <c:numFmt formatCode="ge" sourceLinked="1"/>
        <c:majorTickMark val="none"/>
        <c:minorTickMark val="none"/>
        <c:tickLblPos val="none"/>
        <c:crossAx val="206605776"/>
        <c:crosses val="autoZero"/>
        <c:auto val="1"/>
        <c:lblOffset val="100"/>
        <c:baseTimeUnit val="years"/>
      </c:dateAx>
      <c:valAx>
        <c:axId val="20660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0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木曽町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t="s">
        <v>120</v>
      </c>
      <c r="AE8" s="50"/>
      <c r="AF8" s="50"/>
      <c r="AG8" s="50"/>
      <c r="AH8" s="50"/>
      <c r="AI8" s="50"/>
      <c r="AJ8" s="50"/>
      <c r="AK8" s="2"/>
      <c r="AL8" s="51">
        <f>データ!$R$6</f>
        <v>11681</v>
      </c>
      <c r="AM8" s="51"/>
      <c r="AN8" s="51"/>
      <c r="AO8" s="51"/>
      <c r="AP8" s="51"/>
      <c r="AQ8" s="51"/>
      <c r="AR8" s="51"/>
      <c r="AS8" s="51"/>
      <c r="AT8" s="46">
        <f>データ!$S$6</f>
        <v>476.03</v>
      </c>
      <c r="AU8" s="46"/>
      <c r="AV8" s="46"/>
      <c r="AW8" s="46"/>
      <c r="AX8" s="46"/>
      <c r="AY8" s="46"/>
      <c r="AZ8" s="46"/>
      <c r="BA8" s="46"/>
      <c r="BB8" s="46">
        <f>データ!$T$6</f>
        <v>24.54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53.37</v>
      </c>
      <c r="Q10" s="46"/>
      <c r="R10" s="46"/>
      <c r="S10" s="46"/>
      <c r="T10" s="46"/>
      <c r="U10" s="46"/>
      <c r="V10" s="46"/>
      <c r="W10" s="51">
        <f>データ!$Q$6</f>
        <v>3888</v>
      </c>
      <c r="X10" s="51"/>
      <c r="Y10" s="51"/>
      <c r="Z10" s="51"/>
      <c r="AA10" s="51"/>
      <c r="AB10" s="51"/>
      <c r="AC10" s="51"/>
      <c r="AD10" s="2"/>
      <c r="AE10" s="2"/>
      <c r="AF10" s="2"/>
      <c r="AG10" s="2"/>
      <c r="AH10" s="2"/>
      <c r="AI10" s="2"/>
      <c r="AJ10" s="2"/>
      <c r="AK10" s="2"/>
      <c r="AL10" s="51">
        <f>データ!$U$6</f>
        <v>6160</v>
      </c>
      <c r="AM10" s="51"/>
      <c r="AN10" s="51"/>
      <c r="AO10" s="51"/>
      <c r="AP10" s="51"/>
      <c r="AQ10" s="51"/>
      <c r="AR10" s="51"/>
      <c r="AS10" s="51"/>
      <c r="AT10" s="46">
        <f>データ!$V$6</f>
        <v>169.7</v>
      </c>
      <c r="AU10" s="46"/>
      <c r="AV10" s="46"/>
      <c r="AW10" s="46"/>
      <c r="AX10" s="46"/>
      <c r="AY10" s="46"/>
      <c r="AZ10" s="46"/>
      <c r="BA10" s="46"/>
      <c r="BB10" s="46">
        <f>データ!$W$6</f>
        <v>36.299999999999997</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123</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204323</v>
      </c>
      <c r="D6" s="34">
        <f t="shared" si="3"/>
        <v>47</v>
      </c>
      <c r="E6" s="34">
        <f t="shared" si="3"/>
        <v>1</v>
      </c>
      <c r="F6" s="34">
        <f t="shared" si="3"/>
        <v>0</v>
      </c>
      <c r="G6" s="34">
        <f t="shared" si="3"/>
        <v>0</v>
      </c>
      <c r="H6" s="34" t="str">
        <f t="shared" si="3"/>
        <v>長野県　木曽町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53.37</v>
      </c>
      <c r="Q6" s="35">
        <f t="shared" si="3"/>
        <v>3888</v>
      </c>
      <c r="R6" s="35">
        <f t="shared" si="3"/>
        <v>11681</v>
      </c>
      <c r="S6" s="35">
        <f t="shared" si="3"/>
        <v>476.03</v>
      </c>
      <c r="T6" s="35">
        <f t="shared" si="3"/>
        <v>24.54</v>
      </c>
      <c r="U6" s="35">
        <f t="shared" si="3"/>
        <v>6160</v>
      </c>
      <c r="V6" s="35">
        <f t="shared" si="3"/>
        <v>169.7</v>
      </c>
      <c r="W6" s="35">
        <f t="shared" si="3"/>
        <v>36.299999999999997</v>
      </c>
      <c r="X6" s="36">
        <f>IF(X7="",NA(),X7)</f>
        <v>104.74</v>
      </c>
      <c r="Y6" s="36">
        <f t="shared" ref="Y6:AG6" si="4">IF(Y7="",NA(),Y7)</f>
        <v>113.19</v>
      </c>
      <c r="Z6" s="36">
        <f t="shared" si="4"/>
        <v>109.75</v>
      </c>
      <c r="AA6" s="36">
        <f t="shared" si="4"/>
        <v>107.48</v>
      </c>
      <c r="AB6" s="36">
        <f t="shared" si="4"/>
        <v>103.2</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920.21</v>
      </c>
      <c r="BF6" s="36">
        <f t="shared" ref="BF6:BN6" si="7">IF(BF7="",NA(),BF7)</f>
        <v>938.27</v>
      </c>
      <c r="BG6" s="36">
        <f t="shared" si="7"/>
        <v>910.28</v>
      </c>
      <c r="BH6" s="36">
        <f t="shared" si="7"/>
        <v>904.53</v>
      </c>
      <c r="BI6" s="36">
        <f t="shared" si="7"/>
        <v>875.48</v>
      </c>
      <c r="BJ6" s="36">
        <f t="shared" si="7"/>
        <v>1158.82</v>
      </c>
      <c r="BK6" s="36">
        <f t="shared" si="7"/>
        <v>1167.7</v>
      </c>
      <c r="BL6" s="36">
        <f t="shared" si="7"/>
        <v>1228.58</v>
      </c>
      <c r="BM6" s="36">
        <f t="shared" si="7"/>
        <v>1280.18</v>
      </c>
      <c r="BN6" s="36">
        <f t="shared" si="7"/>
        <v>1346.23</v>
      </c>
      <c r="BO6" s="35" t="str">
        <f>IF(BO7="","",IF(BO7="-","【-】","【"&amp;SUBSTITUTE(TEXT(BO7,"#,##0.00"),"-","△")&amp;"】"))</f>
        <v>【1,280.76】</v>
      </c>
      <c r="BP6" s="36">
        <f>IF(BP7="",NA(),BP7)</f>
        <v>98.87</v>
      </c>
      <c r="BQ6" s="36">
        <f t="shared" ref="BQ6:BY6" si="8">IF(BQ7="",NA(),BQ7)</f>
        <v>92.46</v>
      </c>
      <c r="BR6" s="36">
        <f t="shared" si="8"/>
        <v>89.51</v>
      </c>
      <c r="BS6" s="36">
        <f t="shared" si="8"/>
        <v>85.7</v>
      </c>
      <c r="BT6" s="36">
        <f t="shared" si="8"/>
        <v>81.459999999999994</v>
      </c>
      <c r="BU6" s="36">
        <f t="shared" si="8"/>
        <v>55.6</v>
      </c>
      <c r="BV6" s="36">
        <f t="shared" si="8"/>
        <v>54.43</v>
      </c>
      <c r="BW6" s="36">
        <f t="shared" si="8"/>
        <v>53.81</v>
      </c>
      <c r="BX6" s="36">
        <f t="shared" si="8"/>
        <v>53.62</v>
      </c>
      <c r="BY6" s="36">
        <f t="shared" si="8"/>
        <v>53.41</v>
      </c>
      <c r="BZ6" s="35" t="str">
        <f>IF(BZ7="","",IF(BZ7="-","【-】","【"&amp;SUBSTITUTE(TEXT(BZ7,"#,##0.00"),"-","△")&amp;"】"))</f>
        <v>【53.06】</v>
      </c>
      <c r="CA6" s="36">
        <f>IF(CA7="",NA(),CA7)</f>
        <v>267.62</v>
      </c>
      <c r="CB6" s="36">
        <f t="shared" ref="CB6:CJ6" si="9">IF(CB7="",NA(),CB7)</f>
        <v>277.97000000000003</v>
      </c>
      <c r="CC6" s="36">
        <f t="shared" si="9"/>
        <v>302.51</v>
      </c>
      <c r="CD6" s="36">
        <f t="shared" si="9"/>
        <v>315.51</v>
      </c>
      <c r="CE6" s="36">
        <f t="shared" si="9"/>
        <v>331.48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49.94</v>
      </c>
      <c r="CM6" s="36">
        <f t="shared" ref="CM6:CU6" si="10">IF(CM7="",NA(),CM7)</f>
        <v>51.48</v>
      </c>
      <c r="CN6" s="36">
        <f t="shared" si="10"/>
        <v>48.15</v>
      </c>
      <c r="CO6" s="36">
        <f t="shared" si="10"/>
        <v>51.69</v>
      </c>
      <c r="CP6" s="36">
        <f t="shared" si="10"/>
        <v>55.7</v>
      </c>
      <c r="CQ6" s="36">
        <f t="shared" si="10"/>
        <v>60.66</v>
      </c>
      <c r="CR6" s="36">
        <f t="shared" si="10"/>
        <v>60.17</v>
      </c>
      <c r="CS6" s="36">
        <f t="shared" si="10"/>
        <v>58.96</v>
      </c>
      <c r="CT6" s="36">
        <f t="shared" si="10"/>
        <v>58.1</v>
      </c>
      <c r="CU6" s="36">
        <f t="shared" si="10"/>
        <v>56.19</v>
      </c>
      <c r="CV6" s="35" t="str">
        <f>IF(CV7="","",IF(CV7="-","【-】","【"&amp;SUBSTITUTE(TEXT(CV7,"#,##0.00"),"-","△")&amp;"】"))</f>
        <v>【56.28】</v>
      </c>
      <c r="CW6" s="36">
        <f>IF(CW7="",NA(),CW7)</f>
        <v>47.8</v>
      </c>
      <c r="CX6" s="36">
        <f t="shared" ref="CX6:DF6" si="11">IF(CX7="",NA(),CX7)</f>
        <v>45.31</v>
      </c>
      <c r="CY6" s="36">
        <f t="shared" si="11"/>
        <v>46</v>
      </c>
      <c r="CZ6" s="36">
        <f t="shared" si="11"/>
        <v>42</v>
      </c>
      <c r="DA6" s="36">
        <f t="shared" si="11"/>
        <v>39</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0.45</v>
      </c>
      <c r="EE6" s="36">
        <f t="shared" ref="EE6:EM6" si="14">IF(EE7="",NA(),EE7)</f>
        <v>0.4</v>
      </c>
      <c r="EF6" s="36">
        <f t="shared" si="14"/>
        <v>0.9</v>
      </c>
      <c r="EG6" s="36">
        <f t="shared" si="14"/>
        <v>0.28000000000000003</v>
      </c>
      <c r="EH6" s="36">
        <f t="shared" si="14"/>
        <v>0.43</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204323</v>
      </c>
      <c r="D7" s="38">
        <v>47</v>
      </c>
      <c r="E7" s="38">
        <v>1</v>
      </c>
      <c r="F7" s="38">
        <v>0</v>
      </c>
      <c r="G7" s="38">
        <v>0</v>
      </c>
      <c r="H7" s="38" t="s">
        <v>108</v>
      </c>
      <c r="I7" s="38" t="s">
        <v>109</v>
      </c>
      <c r="J7" s="38" t="s">
        <v>110</v>
      </c>
      <c r="K7" s="38" t="s">
        <v>111</v>
      </c>
      <c r="L7" s="38" t="s">
        <v>112</v>
      </c>
      <c r="M7" s="38"/>
      <c r="N7" s="39" t="s">
        <v>113</v>
      </c>
      <c r="O7" s="39" t="s">
        <v>114</v>
      </c>
      <c r="P7" s="39">
        <v>53.37</v>
      </c>
      <c r="Q7" s="39">
        <v>3888</v>
      </c>
      <c r="R7" s="39">
        <v>11681</v>
      </c>
      <c r="S7" s="39">
        <v>476.03</v>
      </c>
      <c r="T7" s="39">
        <v>24.54</v>
      </c>
      <c r="U7" s="39">
        <v>6160</v>
      </c>
      <c r="V7" s="39">
        <v>169.7</v>
      </c>
      <c r="W7" s="39">
        <v>36.299999999999997</v>
      </c>
      <c r="X7" s="39">
        <v>104.74</v>
      </c>
      <c r="Y7" s="39">
        <v>113.19</v>
      </c>
      <c r="Z7" s="39">
        <v>109.75</v>
      </c>
      <c r="AA7" s="39">
        <v>107.48</v>
      </c>
      <c r="AB7" s="39">
        <v>103.2</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920.21</v>
      </c>
      <c r="BF7" s="39">
        <v>938.27</v>
      </c>
      <c r="BG7" s="39">
        <v>910.28</v>
      </c>
      <c r="BH7" s="39">
        <v>904.53</v>
      </c>
      <c r="BI7" s="39">
        <v>875.48</v>
      </c>
      <c r="BJ7" s="39">
        <v>1158.82</v>
      </c>
      <c r="BK7" s="39">
        <v>1167.7</v>
      </c>
      <c r="BL7" s="39">
        <v>1228.58</v>
      </c>
      <c r="BM7" s="39">
        <v>1280.18</v>
      </c>
      <c r="BN7" s="39">
        <v>1346.23</v>
      </c>
      <c r="BO7" s="39">
        <v>1280.76</v>
      </c>
      <c r="BP7" s="39">
        <v>98.87</v>
      </c>
      <c r="BQ7" s="39">
        <v>92.46</v>
      </c>
      <c r="BR7" s="39">
        <v>89.51</v>
      </c>
      <c r="BS7" s="39">
        <v>85.7</v>
      </c>
      <c r="BT7" s="39">
        <v>81.459999999999994</v>
      </c>
      <c r="BU7" s="39">
        <v>55.6</v>
      </c>
      <c r="BV7" s="39">
        <v>54.43</v>
      </c>
      <c r="BW7" s="39">
        <v>53.81</v>
      </c>
      <c r="BX7" s="39">
        <v>53.62</v>
      </c>
      <c r="BY7" s="39">
        <v>53.41</v>
      </c>
      <c r="BZ7" s="39">
        <v>53.06</v>
      </c>
      <c r="CA7" s="39">
        <v>267.62</v>
      </c>
      <c r="CB7" s="39">
        <v>277.97000000000003</v>
      </c>
      <c r="CC7" s="39">
        <v>302.51</v>
      </c>
      <c r="CD7" s="39">
        <v>315.51</v>
      </c>
      <c r="CE7" s="39">
        <v>331.48</v>
      </c>
      <c r="CF7" s="39">
        <v>275.86</v>
      </c>
      <c r="CG7" s="39">
        <v>279.8</v>
      </c>
      <c r="CH7" s="39">
        <v>284.64999999999998</v>
      </c>
      <c r="CI7" s="39">
        <v>287.7</v>
      </c>
      <c r="CJ7" s="39">
        <v>277.39999999999998</v>
      </c>
      <c r="CK7" s="39">
        <v>314.83</v>
      </c>
      <c r="CL7" s="39">
        <v>49.94</v>
      </c>
      <c r="CM7" s="39">
        <v>51.48</v>
      </c>
      <c r="CN7" s="39">
        <v>48.15</v>
      </c>
      <c r="CO7" s="39">
        <v>51.69</v>
      </c>
      <c r="CP7" s="39">
        <v>55.7</v>
      </c>
      <c r="CQ7" s="39">
        <v>60.66</v>
      </c>
      <c r="CR7" s="39">
        <v>60.17</v>
      </c>
      <c r="CS7" s="39">
        <v>58.96</v>
      </c>
      <c r="CT7" s="39">
        <v>58.1</v>
      </c>
      <c r="CU7" s="39">
        <v>56.19</v>
      </c>
      <c r="CV7" s="39">
        <v>56.28</v>
      </c>
      <c r="CW7" s="39">
        <v>47.8</v>
      </c>
      <c r="CX7" s="39">
        <v>45.31</v>
      </c>
      <c r="CY7" s="39">
        <v>46</v>
      </c>
      <c r="CZ7" s="39">
        <v>42</v>
      </c>
      <c r="DA7" s="39">
        <v>39</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0.45</v>
      </c>
      <c r="EE7" s="39">
        <v>0.4</v>
      </c>
      <c r="EF7" s="39">
        <v>0.9</v>
      </c>
      <c r="EG7" s="39">
        <v>0.28000000000000003</v>
      </c>
      <c r="EH7" s="39">
        <v>0.43</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JS1314</cp:lastModifiedBy>
  <dcterms:created xsi:type="dcterms:W3CDTF">2017-12-25T01:43:54Z</dcterms:created>
  <dcterms:modified xsi:type="dcterms:W3CDTF">2018-02-05T01:34:50Z</dcterms:modified>
  <cp:category/>
</cp:coreProperties>
</file>