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so-fs2\共有folder2\105建設水道課\40 業務（上下水）関係\03経営比較分析\H29\【木曽町：提出用】経営比較分析表\"/>
    </mc:Choice>
  </mc:AlternateContent>
  <workbookProtection workbookAlgorithmName="SHA-512" workbookHashValue="j6lysScErVEhe5hqTtRchO6AczbhLcgSc6aMbQ6zFzttxicTWyVGzJTPBieK/x3SGeeJI+pGy//JMZRwmjcdOg==" workbookSaltValue="sP9kLGqmH5SUCRS0BaTeCQ==" workbookSpinCount="100000" lockStructure="1"/>
  <bookViews>
    <workbookView xWindow="0" yWindow="0" windowWidth="19200" windowHeight="110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BJ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<sst xmlns="http://schemas.openxmlformats.org/spreadsheetml/2006/main" count="240" uniqueCount="125">
  <si>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</si>
  <si>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</si>
  <si>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</si>
  <si>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</si>
  <si>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</si>
  <si>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</si>
  <si>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</si>
  <si>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</si>
  <si>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</si>
  <si>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</si>
  <si>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</si>
  <si>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</si>
  <si>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</si>
  <si>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</si>
  <si>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</si>
  <si>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</si>
  <si>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</si>
  <si>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</si>
  <si>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</si>
  <si>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</si>
  <si>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</si>
  <si>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</si>
  <si>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</si>
  <si>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</si>
  <si>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</si>
  <si>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</si>
  <si>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</si>
  <si>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</si>
  <si>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</si>
  <si>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</si>
  <si>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</si>
  <si>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</si>
  <si>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</si>
  <si>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</si>
  <si>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</si>
  <si>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</si>
  <si>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</si>
  <si>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</si>
  <si>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</si>
  <si>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</si>
  <si>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</si>
  <si>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</si>
  <si>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</si>
  <si>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</si>
  <si>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</si>
  <si>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</si>
  <si>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</si>
  <si>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</si>
  <si>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</si>
  <si>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</si>
  <si>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</si>
  <si>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</si>
  <si>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</si>
  <si>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</si>
  <si>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</si>
  <si>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</si>
  <si>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</si>
  <si>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</si>
  <si>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</si>
  <si>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</si>
  <si>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</si>
  <si>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</si>
  <si>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</si>
  <si>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</si>
  <si>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</si>
  <si>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</si>
  <si>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</si>
  <si>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</si>
  <si>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</si>
  <si>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</si>
  <si>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</si>
  <si>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</si>
  <si>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</si>
  <si>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</si>
  <si>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</si>
  <si>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</si>
  <si>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</si>
  <si>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</si>
  <si>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</si>
  <si>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</si>
  <si>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</si>
  <si>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</si>
  <si>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</si>
  <si>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</si>
  <si>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</si>
  <si>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</si>
  <si>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</si>
  <si>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</si>
  <si>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</si>
  <si>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</si>
  <si>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</si>
  <si>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</si>
  <si>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</si>
  <si>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</si>
  <si>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</si>
  <si>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</si>
  <si>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</si>
  <si>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</si>
  <si>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</si>
  <si>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</si>
  <si>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</si>
  <si>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</si>
  <si>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</si>
  <si>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</si>
  <si>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</si>
  <si>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</si>
  <si>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</si>
  <si>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</si>
  <si>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</si>
  <si>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木曽町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</si>
  <si>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</si>
  <si>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</si>
  <si>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</si>
  <si>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</si>
  <si>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</si>
  <si>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</si>
  <si>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</si>
  <si>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</si>
  <si>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</si>
  <si>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</si>
  <si>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</si>
  <si>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管渠改善率は過去10年以上０%となっている。 これは平成９年度の供用開始から20年と施設が比較的新しく、耐用年数を超えるものが存在しないためである。将来的には計画的に更新することや予防保全的な管理により長寿命化を図る必要がある。</t>
    <rPh sb="1" eb="2">
      <t>カン</t>
    </rPh>
    <rPh sb="2" eb="3">
      <t>キョ</t>
    </rPh>
    <rPh sb="3" eb="5">
      <t>カイゼン</t>
    </rPh>
    <rPh sb="5" eb="6">
      <t>リツ</t>
    </rPh>
    <rPh sb="7" eb="9">
      <t>カコ</t>
    </rPh>
    <rPh sb="11" eb="12">
      <t>ネン</t>
    </rPh>
    <rPh sb="12" eb="14">
      <t>イジョウ</t>
    </rPh>
    <rPh sb="27" eb="29">
      <t>ヘイセイ</t>
    </rPh>
    <rPh sb="30" eb="32">
      <t>ネンド</t>
    </rPh>
    <rPh sb="33" eb="35">
      <t>キョウヨウ</t>
    </rPh>
    <rPh sb="35" eb="37">
      <t>カイシ</t>
    </rPh>
    <rPh sb="41" eb="42">
      <t>ネン</t>
    </rPh>
    <rPh sb="43" eb="45">
      <t>シセツ</t>
    </rPh>
    <rPh sb="46" eb="49">
      <t>ヒカクテキ</t>
    </rPh>
    <rPh sb="49" eb="50">
      <t>アタラ</t>
    </rPh>
    <rPh sb="53" eb="55">
      <t>タイヨウ</t>
    </rPh>
    <rPh sb="55" eb="57">
      <t>ネンスウ</t>
    </rPh>
    <rPh sb="58" eb="59">
      <t>コ</t>
    </rPh>
    <rPh sb="64" eb="66">
      <t>ソンザイ</t>
    </rPh>
    <rPh sb="75" eb="78">
      <t>ショウライテキ</t>
    </rPh>
    <rPh sb="80" eb="83">
      <t>ケイカクテキ</t>
    </rPh>
    <rPh sb="84" eb="86">
      <t>コウシン</t>
    </rPh>
    <rPh sb="91" eb="93">
      <t>ヨボウ</t>
    </rPh>
    <rPh sb="93" eb="95">
      <t>ホゼン</t>
    </rPh>
    <rPh sb="95" eb="96">
      <t>テキ</t>
    </rPh>
    <rPh sb="97" eb="99">
      <t>カンリ</t>
    </rPh>
    <rPh sb="102" eb="103">
      <t>チョウ</t>
    </rPh>
    <rPh sb="103" eb="106">
      <t>ジュミョウカ</t>
    </rPh>
    <rPh sb="107" eb="108">
      <t>ハカ</t>
    </rPh>
    <rPh sb="109" eb="111">
      <t>ヒツヨウ</t>
    </rPh>
    <phoneticPr fontId="4"/>
  </si>
  <si>
    <t>　施設が比較的新しいため当面は大規模な更新投資が必要となる状況にはないが、修繕などの費用が増大している。また、処理区域内人口の減少による料金収入も減少となることが予測される。
　これらのことからダウンサイジングやスペックダウンなどの処理能力の最適化を図ることで、処理経費の低減を検討する必要がある。
　将来的には老朽化した施設や管渠が多く発生し、膨大な更新経費が見込まれる。これらを計画的かつ効率的に更新を進める必要がある。</t>
    <rPh sb="1" eb="3">
      <t>シセツ</t>
    </rPh>
    <rPh sb="4" eb="7">
      <t>ヒカクテキ</t>
    </rPh>
    <rPh sb="7" eb="8">
      <t>アタラ</t>
    </rPh>
    <rPh sb="12" eb="14">
      <t>トウメン</t>
    </rPh>
    <rPh sb="15" eb="18">
      <t>ダイキボ</t>
    </rPh>
    <rPh sb="19" eb="21">
      <t>コウシン</t>
    </rPh>
    <rPh sb="21" eb="23">
      <t>トウシ</t>
    </rPh>
    <rPh sb="24" eb="26">
      <t>ヒツヨウ</t>
    </rPh>
    <rPh sb="29" eb="31">
      <t>ジョウキョウ</t>
    </rPh>
    <rPh sb="37" eb="39">
      <t>シュウゼン</t>
    </rPh>
    <rPh sb="42" eb="44">
      <t>ヒヨウ</t>
    </rPh>
    <rPh sb="45" eb="47">
      <t>ゾウダイ</t>
    </rPh>
    <rPh sb="55" eb="57">
      <t>ショリ</t>
    </rPh>
    <rPh sb="57" eb="59">
      <t>クイキ</t>
    </rPh>
    <rPh sb="59" eb="60">
      <t>ナイ</t>
    </rPh>
    <rPh sb="60" eb="62">
      <t>ジンコウ</t>
    </rPh>
    <rPh sb="63" eb="65">
      <t>ゲンショウ</t>
    </rPh>
    <rPh sb="68" eb="70">
      <t>リョウキン</t>
    </rPh>
    <rPh sb="70" eb="72">
      <t>シュウニュウ</t>
    </rPh>
    <rPh sb="73" eb="75">
      <t>ゲンショウ</t>
    </rPh>
    <rPh sb="81" eb="83">
      <t>ヨソク</t>
    </rPh>
    <rPh sb="116" eb="118">
      <t>ショリ</t>
    </rPh>
    <rPh sb="118" eb="120">
      <t>ノウリョク</t>
    </rPh>
    <rPh sb="121" eb="124">
      <t>サイテキカ</t>
    </rPh>
    <rPh sb="125" eb="126">
      <t>ハカ</t>
    </rPh>
    <rPh sb="131" eb="133">
      <t>ショリ</t>
    </rPh>
    <rPh sb="133" eb="135">
      <t>ケイヒ</t>
    </rPh>
    <rPh sb="136" eb="138">
      <t>テイゲン</t>
    </rPh>
    <rPh sb="139" eb="141">
      <t>ケントウ</t>
    </rPh>
    <rPh sb="143" eb="145">
      <t>ヒツヨウ</t>
    </rPh>
    <rPh sb="151" eb="154">
      <t>ショウライテキ</t>
    </rPh>
    <rPh sb="156" eb="159">
      <t>ロウキュウカ</t>
    </rPh>
    <rPh sb="161" eb="163">
      <t>シセツ</t>
    </rPh>
    <rPh sb="164" eb="165">
      <t>カン</t>
    </rPh>
    <rPh sb="165" eb="166">
      <t>キョ</t>
    </rPh>
    <rPh sb="167" eb="168">
      <t>オオ</t>
    </rPh>
    <rPh sb="169" eb="171">
      <t>ハッセイ</t>
    </rPh>
    <rPh sb="173" eb="175">
      <t>ボウダイ</t>
    </rPh>
    <rPh sb="176" eb="178">
      <t>コウシン</t>
    </rPh>
    <rPh sb="178" eb="180">
      <t>ケイヒ</t>
    </rPh>
    <rPh sb="181" eb="183">
      <t>ミコ</t>
    </rPh>
    <rPh sb="191" eb="194">
      <t>ケイカクテキ</t>
    </rPh>
    <rPh sb="196" eb="199">
      <t>コウリツテキ</t>
    </rPh>
    <rPh sb="200" eb="202">
      <t>コウシン</t>
    </rPh>
    <rPh sb="203" eb="204">
      <t>スス</t>
    </rPh>
    <rPh sb="206" eb="208">
      <t>ヒツヨウ</t>
    </rPh>
    <phoneticPr fontId="4"/>
  </si>
  <si>
    <t>非設置</t>
    <rPh sb="0" eb="1">
      <t>ヒ</t>
    </rPh>
    <rPh sb="1" eb="3">
      <t>セッチ</t>
    </rPh>
    <phoneticPr fontId="4"/>
  </si>
  <si>
    <t>　収益的収支比率は約72%と低く、 経営に必要な支出を料金収入などの経常的な収入では賄えず、一般会計からの繰入金なども財源に充てている。
　経費回収率は健全な状態を示す100%を下回り、汚水処理原価は山間の人口密度が低いという地理的な問題もあり高額となっている。汚水処理に係る経費が料金収入で賄えていない状況や高いコストであるため削減が求められる。
　施設利用率は全国平均や類似規模団体の平均を上回り、高い稼働率を維持できており需要に対する施設能力のバランスは良好と判断される。
　水洗化率は地形的要因などにより100%に至っていないが昨年度より向上した。また、類似規模団体の平均を上回っており良好であるも、さらなる向上に努めたい。
　</t>
    <rPh sb="1" eb="4">
      <t>シュウエキテキ</t>
    </rPh>
    <rPh sb="4" eb="6">
      <t>シュウシ</t>
    </rPh>
    <rPh sb="6" eb="8">
      <t>ヒリツ</t>
    </rPh>
    <rPh sb="9" eb="10">
      <t>ヤク</t>
    </rPh>
    <rPh sb="14" eb="15">
      <t>ヒク</t>
    </rPh>
    <rPh sb="18" eb="20">
      <t>ケイエイ</t>
    </rPh>
    <rPh sb="21" eb="23">
      <t>ヒツヨウ</t>
    </rPh>
    <rPh sb="24" eb="26">
      <t>シシュツ</t>
    </rPh>
    <rPh sb="27" eb="29">
      <t>リョウキン</t>
    </rPh>
    <rPh sb="29" eb="31">
      <t>シュウニュウ</t>
    </rPh>
    <rPh sb="34" eb="37">
      <t>ケイジョウテキ</t>
    </rPh>
    <rPh sb="38" eb="40">
      <t>シュウニュウ</t>
    </rPh>
    <rPh sb="42" eb="43">
      <t>マカナ</t>
    </rPh>
    <rPh sb="46" eb="48">
      <t>イッパン</t>
    </rPh>
    <rPh sb="48" eb="50">
      <t>カイケイ</t>
    </rPh>
    <rPh sb="53" eb="55">
      <t>クリイレ</t>
    </rPh>
    <rPh sb="55" eb="56">
      <t>キン</t>
    </rPh>
    <rPh sb="59" eb="61">
      <t>ザイゲン</t>
    </rPh>
    <rPh sb="62" eb="63">
      <t>ア</t>
    </rPh>
    <rPh sb="70" eb="72">
      <t>ケイヒ</t>
    </rPh>
    <rPh sb="72" eb="74">
      <t>カイシュウ</t>
    </rPh>
    <rPh sb="74" eb="75">
      <t>リツ</t>
    </rPh>
    <rPh sb="76" eb="78">
      <t>ケンゼン</t>
    </rPh>
    <rPh sb="79" eb="81">
      <t>ジョウタイ</t>
    </rPh>
    <rPh sb="82" eb="83">
      <t>シメ</t>
    </rPh>
    <rPh sb="89" eb="91">
      <t>シタマワ</t>
    </rPh>
    <rPh sb="93" eb="95">
      <t>オスイ</t>
    </rPh>
    <rPh sb="95" eb="97">
      <t>ショリ</t>
    </rPh>
    <rPh sb="97" eb="99">
      <t>ゲンカ</t>
    </rPh>
    <rPh sb="100" eb="102">
      <t>ヤマアイ</t>
    </rPh>
    <rPh sb="103" eb="105">
      <t>ジンコウ</t>
    </rPh>
    <rPh sb="105" eb="107">
      <t>ミツド</t>
    </rPh>
    <rPh sb="108" eb="109">
      <t>ヒク</t>
    </rPh>
    <rPh sb="113" eb="116">
      <t>チリテキ</t>
    </rPh>
    <rPh sb="117" eb="119">
      <t>モンダイ</t>
    </rPh>
    <rPh sb="122" eb="124">
      <t>コウガク</t>
    </rPh>
    <rPh sb="131" eb="133">
      <t>オスイ</t>
    </rPh>
    <rPh sb="133" eb="135">
      <t>ショリ</t>
    </rPh>
    <rPh sb="136" eb="137">
      <t>カカ</t>
    </rPh>
    <rPh sb="138" eb="140">
      <t>ケイヒ</t>
    </rPh>
    <rPh sb="141" eb="143">
      <t>リョウキン</t>
    </rPh>
    <rPh sb="143" eb="145">
      <t>シュウニュウ</t>
    </rPh>
    <rPh sb="146" eb="147">
      <t>マカナ</t>
    </rPh>
    <rPh sb="152" eb="154">
      <t>ジョウキョウ</t>
    </rPh>
    <rPh sb="155" eb="156">
      <t>タカ</t>
    </rPh>
    <rPh sb="165" eb="167">
      <t>サクゲン</t>
    </rPh>
    <rPh sb="168" eb="169">
      <t>モト</t>
    </rPh>
    <rPh sb="176" eb="178">
      <t>シセツ</t>
    </rPh>
    <rPh sb="178" eb="181">
      <t>リヨウリツ</t>
    </rPh>
    <rPh sb="182" eb="184">
      <t>ゼンコク</t>
    </rPh>
    <rPh sb="184" eb="186">
      <t>ヘイキン</t>
    </rPh>
    <rPh sb="187" eb="189">
      <t>ルイジ</t>
    </rPh>
    <rPh sb="189" eb="191">
      <t>キボ</t>
    </rPh>
    <rPh sb="191" eb="193">
      <t>ダンタイ</t>
    </rPh>
    <rPh sb="194" eb="196">
      <t>ヘイキン</t>
    </rPh>
    <rPh sb="197" eb="199">
      <t>ウワマワ</t>
    </rPh>
    <rPh sb="201" eb="202">
      <t>タカ</t>
    </rPh>
    <rPh sb="203" eb="205">
      <t>カドウ</t>
    </rPh>
    <rPh sb="205" eb="206">
      <t>リツ</t>
    </rPh>
    <rPh sb="207" eb="209">
      <t>イジ</t>
    </rPh>
    <rPh sb="214" eb="216">
      <t>ジュヨウ</t>
    </rPh>
    <rPh sb="217" eb="218">
      <t>タイ</t>
    </rPh>
    <rPh sb="220" eb="222">
      <t>シセツ</t>
    </rPh>
    <rPh sb="222" eb="224">
      <t>ノウリョク</t>
    </rPh>
    <rPh sb="230" eb="232">
      <t>リョウコウ</t>
    </rPh>
    <rPh sb="233" eb="235">
      <t>ハンダン</t>
    </rPh>
    <rPh sb="241" eb="244">
      <t>スイセンカ</t>
    </rPh>
    <rPh sb="244" eb="245">
      <t>リツ</t>
    </rPh>
    <rPh sb="246" eb="249">
      <t>チケイテキ</t>
    </rPh>
    <rPh sb="249" eb="251">
      <t>ヨウイン</t>
    </rPh>
    <rPh sb="261" eb="262">
      <t>イタ</t>
    </rPh>
    <rPh sb="268" eb="271">
      <t>サクネンド</t>
    </rPh>
    <rPh sb="273" eb="275">
      <t>コウジョウ</t>
    </rPh>
    <rPh sb="281" eb="283">
      <t>ルイジ</t>
    </rPh>
    <rPh sb="283" eb="285">
      <t>キボ</t>
    </rPh>
    <rPh sb="285" eb="287">
      <t>ダンタイ</t>
    </rPh>
    <rPh sb="288" eb="290">
      <t>ヘイキン</t>
    </rPh>
    <rPh sb="291" eb="293">
      <t>ウワマワ</t>
    </rPh>
    <rPh sb="297" eb="299">
      <t>リョウコウ</t>
    </rPh>
    <rPh sb="308" eb="310">
      <t>コウジョウ</t>
    </rPh>
    <rPh sb="311" eb="31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</si>
</sst>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226536"/>
        <c:axId val="12522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125226536"/>
        <c:axId val="125229640"/>
      </c:lineChart>
      <c:dateAx>
        <c:axId val="125226536"/>
        <c:scaling>
          <c:orientation val="minMax"/>
        </c:scaling>
        <c:delete val="1"/>
        <c:axPos val="b"/>
        <c:numFmt formatCode="ge" sourceLinked="1"/>
        <c:majorTickMark val="none"/>
        <c:minorTickMark val="none"/>
        <c:tickLblPos val="none"/>
        <c:crossAx val="125229640"/>
        <c:crosses val="autoZero"/>
        <c:auto val="1"/>
        <c:lblOffset val="100"/>
        <c:baseTimeUnit val="years"/>
      </c:dateAx>
      <c:valAx>
        <c:axId val="12522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2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67.16</c:v>
                </c:pt>
                <c:pt idx="1">
                  <c:v>66.099999999999994</c:v>
                </c:pt>
                <c:pt idx="2">
                  <c:v>64.97</c:v>
                </c:pt>
                <c:pt idx="3">
                  <c:v>66.94</c:v>
                </c:pt>
                <c:pt idx="4">
                  <c:v>63.35</c:v>
                </c:pt>
              </c:numCache>
            </c:numRef>
          </c:val>
        </c:ser>
        <c:dLbls>
          <c:showLegendKey val="0"/>
          <c:showVal val="0"/>
          <c:showCatName val="0"/>
          <c:showSerName val="0"/>
          <c:showPercent val="0"/>
          <c:showBubbleSize val="0"/>
        </c:dLbls>
        <c:gapWidth val="150"/>
        <c:axId val="126283736"/>
        <c:axId val="23274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126283736"/>
        <c:axId val="232748936"/>
      </c:lineChart>
      <c:dateAx>
        <c:axId val="126283736"/>
        <c:scaling>
          <c:orientation val="minMax"/>
        </c:scaling>
        <c:delete val="1"/>
        <c:axPos val="b"/>
        <c:numFmt formatCode="ge" sourceLinked="1"/>
        <c:majorTickMark val="none"/>
        <c:minorTickMark val="none"/>
        <c:tickLblPos val="none"/>
        <c:crossAx val="232748936"/>
        <c:crosses val="autoZero"/>
        <c:auto val="1"/>
        <c:lblOffset val="100"/>
        <c:baseTimeUnit val="years"/>
      </c:dateAx>
      <c:valAx>
        <c:axId val="23274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8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84.83</c:v>
                </c:pt>
                <c:pt idx="1">
                  <c:v>87.12</c:v>
                </c:pt>
                <c:pt idx="2">
                  <c:v>87.31</c:v>
                </c:pt>
                <c:pt idx="3">
                  <c:v>86.29</c:v>
                </c:pt>
                <c:pt idx="4">
                  <c:v>88.04</c:v>
                </c:pt>
              </c:numCache>
            </c:numRef>
          </c:val>
        </c:ser>
        <c:dLbls>
          <c:showLegendKey val="0"/>
          <c:showVal val="0"/>
          <c:showCatName val="0"/>
          <c:showSerName val="0"/>
          <c:showPercent val="0"/>
          <c:showBubbleSize val="0"/>
        </c:dLbls>
        <c:gapWidth val="150"/>
        <c:axId val="232750112"/>
        <c:axId val="23275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232750112"/>
        <c:axId val="232750504"/>
      </c:lineChart>
      <c:dateAx>
        <c:axId val="232750112"/>
        <c:scaling>
          <c:orientation val="minMax"/>
        </c:scaling>
        <c:delete val="1"/>
        <c:axPos val="b"/>
        <c:numFmt formatCode="ge" sourceLinked="1"/>
        <c:majorTickMark val="none"/>
        <c:minorTickMark val="none"/>
        <c:tickLblPos val="none"/>
        <c:crossAx val="232750504"/>
        <c:crosses val="autoZero"/>
        <c:auto val="1"/>
        <c:lblOffset val="100"/>
        <c:baseTimeUnit val="years"/>
      </c:dateAx>
      <c:valAx>
        <c:axId val="23275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7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61.29</c:v>
                </c:pt>
                <c:pt idx="1">
                  <c:v>54.95</c:v>
                </c:pt>
                <c:pt idx="2">
                  <c:v>55.94</c:v>
                </c:pt>
                <c:pt idx="3">
                  <c:v>67.540000000000006</c:v>
                </c:pt>
                <c:pt idx="4">
                  <c:v>72.47</c:v>
                </c:pt>
              </c:numCache>
            </c:numRef>
          </c:val>
        </c:ser>
        <c:dLbls>
          <c:showLegendKey val="0"/>
          <c:showVal val="0"/>
          <c:showCatName val="0"/>
          <c:showSerName val="0"/>
          <c:showPercent val="0"/>
          <c:showBubbleSize val="0"/>
        </c:dLbls>
        <c:gapWidth val="150"/>
        <c:axId val="232320864"/>
        <c:axId val="2323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320864"/>
        <c:axId val="232325344"/>
      </c:lineChart>
      <c:dateAx>
        <c:axId val="232320864"/>
        <c:scaling>
          <c:orientation val="minMax"/>
        </c:scaling>
        <c:delete val="1"/>
        <c:axPos val="b"/>
        <c:numFmt formatCode="ge" sourceLinked="1"/>
        <c:majorTickMark val="none"/>
        <c:minorTickMark val="none"/>
        <c:tickLblPos val="none"/>
        <c:crossAx val="232325344"/>
        <c:crosses val="autoZero"/>
        <c:auto val="1"/>
        <c:lblOffset val="100"/>
        <c:baseTimeUnit val="years"/>
      </c:dateAx>
      <c:valAx>
        <c:axId val="2323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356184"/>
        <c:axId val="23236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356184"/>
        <c:axId val="232365784"/>
      </c:lineChart>
      <c:dateAx>
        <c:axId val="232356184"/>
        <c:scaling>
          <c:orientation val="minMax"/>
        </c:scaling>
        <c:delete val="1"/>
        <c:axPos val="b"/>
        <c:numFmt formatCode="ge" sourceLinked="1"/>
        <c:majorTickMark val="none"/>
        <c:minorTickMark val="none"/>
        <c:tickLblPos val="none"/>
        <c:crossAx val="232365784"/>
        <c:crosses val="autoZero"/>
        <c:auto val="1"/>
        <c:lblOffset val="100"/>
        <c:baseTimeUnit val="years"/>
      </c:dateAx>
      <c:valAx>
        <c:axId val="23236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5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415160"/>
        <c:axId val="23241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415160"/>
        <c:axId val="232417592"/>
      </c:lineChart>
      <c:dateAx>
        <c:axId val="232415160"/>
        <c:scaling>
          <c:orientation val="minMax"/>
        </c:scaling>
        <c:delete val="1"/>
        <c:axPos val="b"/>
        <c:numFmt formatCode="ge" sourceLinked="1"/>
        <c:majorTickMark val="none"/>
        <c:minorTickMark val="none"/>
        <c:tickLblPos val="none"/>
        <c:crossAx val="232417592"/>
        <c:crosses val="autoZero"/>
        <c:auto val="1"/>
        <c:lblOffset val="100"/>
        <c:baseTimeUnit val="years"/>
      </c:dateAx>
      <c:valAx>
        <c:axId val="23241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1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428904"/>
        <c:axId val="23242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428904"/>
        <c:axId val="232429296"/>
      </c:lineChart>
      <c:dateAx>
        <c:axId val="232428904"/>
        <c:scaling>
          <c:orientation val="minMax"/>
        </c:scaling>
        <c:delete val="1"/>
        <c:axPos val="b"/>
        <c:numFmt formatCode="ge" sourceLinked="1"/>
        <c:majorTickMark val="none"/>
        <c:minorTickMark val="none"/>
        <c:tickLblPos val="none"/>
        <c:crossAx val="232429296"/>
        <c:crosses val="autoZero"/>
        <c:auto val="1"/>
        <c:lblOffset val="100"/>
        <c:baseTimeUnit val="years"/>
      </c:dateAx>
      <c:valAx>
        <c:axId val="23242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2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430864"/>
        <c:axId val="23243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430864"/>
        <c:axId val="232431256"/>
      </c:lineChart>
      <c:dateAx>
        <c:axId val="232430864"/>
        <c:scaling>
          <c:orientation val="minMax"/>
        </c:scaling>
        <c:delete val="1"/>
        <c:axPos val="b"/>
        <c:numFmt formatCode="ge" sourceLinked="1"/>
        <c:majorTickMark val="none"/>
        <c:minorTickMark val="none"/>
        <c:tickLblPos val="none"/>
        <c:crossAx val="232431256"/>
        <c:crosses val="autoZero"/>
        <c:auto val="1"/>
        <c:lblOffset val="100"/>
        <c:baseTimeUnit val="years"/>
      </c:dateAx>
      <c:valAx>
        <c:axId val="23243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3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2428512"/>
        <c:axId val="23242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232428512"/>
        <c:axId val="232428120"/>
      </c:lineChart>
      <c:dateAx>
        <c:axId val="232428512"/>
        <c:scaling>
          <c:orientation val="minMax"/>
        </c:scaling>
        <c:delete val="1"/>
        <c:axPos val="b"/>
        <c:numFmt formatCode="ge" sourceLinked="1"/>
        <c:majorTickMark val="none"/>
        <c:minorTickMark val="none"/>
        <c:tickLblPos val="none"/>
        <c:crossAx val="232428120"/>
        <c:crosses val="autoZero"/>
        <c:auto val="1"/>
        <c:lblOffset val="100"/>
        <c:baseTimeUnit val="years"/>
      </c:dateAx>
      <c:valAx>
        <c:axId val="23242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195.89</c:v>
                </c:pt>
                <c:pt idx="1">
                  <c:v>192.36</c:v>
                </c:pt>
                <c:pt idx="2">
                  <c:v>166.82</c:v>
                </c:pt>
                <c:pt idx="3">
                  <c:v>135.74</c:v>
                </c:pt>
                <c:pt idx="4">
                  <c:v>54.01</c:v>
                </c:pt>
              </c:numCache>
            </c:numRef>
          </c:val>
        </c:ser>
        <c:dLbls>
          <c:showLegendKey val="0"/>
          <c:showVal val="0"/>
          <c:showCatName val="0"/>
          <c:showSerName val="0"/>
          <c:showPercent val="0"/>
          <c:showBubbleSize val="0"/>
        </c:dLbls>
        <c:gapWidth val="150"/>
        <c:axId val="232430472"/>
        <c:axId val="23280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232430472"/>
        <c:axId val="232800464"/>
      </c:lineChart>
      <c:dateAx>
        <c:axId val="232430472"/>
        <c:scaling>
          <c:orientation val="minMax"/>
        </c:scaling>
        <c:delete val="1"/>
        <c:axPos val="b"/>
        <c:numFmt formatCode="ge" sourceLinked="1"/>
        <c:majorTickMark val="none"/>
        <c:minorTickMark val="none"/>
        <c:tickLblPos val="none"/>
        <c:crossAx val="232800464"/>
        <c:crosses val="autoZero"/>
        <c:auto val="1"/>
        <c:lblOffset val="100"/>
        <c:baseTimeUnit val="years"/>
      </c:dateAx>
      <c:valAx>
        <c:axId val="23280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3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112.91</c:v>
                </c:pt>
                <c:pt idx="1">
                  <c:v>117.3</c:v>
                </c:pt>
                <c:pt idx="2">
                  <c:v>139.22999999999999</c:v>
                </c:pt>
                <c:pt idx="3">
                  <c:v>170.75</c:v>
                </c:pt>
                <c:pt idx="4">
                  <c:v>429.66</c:v>
                </c:pt>
              </c:numCache>
            </c:numRef>
          </c:val>
        </c:ser>
        <c:dLbls>
          <c:showLegendKey val="0"/>
          <c:showVal val="0"/>
          <c:showCatName val="0"/>
          <c:showSerName val="0"/>
          <c:showPercent val="0"/>
          <c:showBubbleSize val="0"/>
        </c:dLbls>
        <c:gapWidth val="150"/>
        <c:axId val="232801640"/>
        <c:axId val="23280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232801640"/>
        <c:axId val="232802032"/>
      </c:lineChart>
      <c:dateAx>
        <c:axId val="232801640"/>
        <c:scaling>
          <c:orientation val="minMax"/>
        </c:scaling>
        <c:delete val="1"/>
        <c:axPos val="b"/>
        <c:numFmt formatCode="ge" sourceLinked="1"/>
        <c:majorTickMark val="none"/>
        <c:minorTickMark val="none"/>
        <c:tickLblPos val="none"/>
        <c:crossAx val="232802032"/>
        <c:crosses val="autoZero"/>
        <c:auto val="1"/>
        <c:lblOffset val="100"/>
        <c:baseTimeUnit val="years"/>
      </c:dateAx>
      <c:valAx>
        <c:axId val="23280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80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木曽町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123</v>
      </c>
      <c r="AE8" s="49"/>
      <c r="AF8" s="49"/>
      <c r="AG8" s="49"/>
      <c r="AH8" s="49"/>
      <c r="AI8" s="49"/>
      <c r="AJ8" s="49"/>
      <c r="AK8" s="4"/>
      <c r="AL8" s="50">
        <f>データ!S6</f>
        <v>11681</v>
      </c>
      <c r="AM8" s="50"/>
      <c r="AN8" s="50"/>
      <c r="AO8" s="50"/>
      <c r="AP8" s="50"/>
      <c r="AQ8" s="50"/>
      <c r="AR8" s="50"/>
      <c r="AS8" s="50"/>
      <c r="AT8" s="45">
        <f>データ!T6</f>
        <v>476.03</v>
      </c>
      <c r="AU8" s="45"/>
      <c r="AV8" s="45"/>
      <c r="AW8" s="45"/>
      <c r="AX8" s="45"/>
      <c r="AY8" s="45"/>
      <c r="AZ8" s="45"/>
      <c r="BA8" s="45"/>
      <c r="BB8" s="45">
        <f>データ!U6</f>
        <v>24.54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45.79</v>
      </c>
      <c r="Q10" s="45"/>
      <c r="R10" s="45"/>
      <c r="S10" s="45"/>
      <c r="T10" s="45"/>
      <c r="U10" s="45"/>
      <c r="V10" s="45"/>
      <c r="W10" s="45">
        <f>データ!Q6</f>
        <v>82.26</v>
      </c>
      <c r="X10" s="45"/>
      <c r="Y10" s="45"/>
      <c r="Z10" s="45"/>
      <c r="AA10" s="45"/>
      <c r="AB10" s="45"/>
      <c r="AC10" s="45"/>
      <c r="AD10" s="50">
        <f>データ!R6</f>
        <v>3888</v>
      </c>
      <c r="AE10" s="50"/>
      <c r="AF10" s="50"/>
      <c r="AG10" s="50"/>
      <c r="AH10" s="50"/>
      <c r="AI10" s="50"/>
      <c r="AJ10" s="50"/>
      <c r="AK10" s="2"/>
      <c r="AL10" s="50">
        <f>データ!V6</f>
        <v>5286</v>
      </c>
      <c r="AM10" s="50"/>
      <c r="AN10" s="50"/>
      <c r="AO10" s="50"/>
      <c r="AP10" s="50"/>
      <c r="AQ10" s="50"/>
      <c r="AR10" s="50"/>
      <c r="AS10" s="50"/>
      <c r="AT10" s="45">
        <f>データ!W6</f>
        <v>2.9</v>
      </c>
      <c r="AU10" s="45"/>
      <c r="AV10" s="45"/>
      <c r="AW10" s="45"/>
      <c r="AX10" s="45"/>
      <c r="AY10" s="45"/>
      <c r="AZ10" s="45"/>
      <c r="BA10" s="45"/>
      <c r="BB10" s="45">
        <f>データ!X6</f>
        <v>1822.76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algorithmName="SHA-512" hashValue="WmbSQIp7rXTj1OexTXNGPXQzK2/PI1YxK/NCyYw+mRd6TVLCsdzRpQfuMCEqIiKgUEZ8VnazeFQLi3PDwal8vg==" saltValue="NuBMDyhLY2opUmNKDJubL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C1" workbookViewId="0">
      <selection activeCell="BJ15" sqref="BJ15"/>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204323</v>
      </c>
      <c r="D6" s="33">
        <f t="shared" si="3"/>
        <v>47</v>
      </c>
      <c r="E6" s="33">
        <f t="shared" si="3"/>
        <v>17</v>
      </c>
      <c r="F6" s="33">
        <f t="shared" si="3"/>
        <v>1</v>
      </c>
      <c r="G6" s="33">
        <f t="shared" si="3"/>
        <v>0</v>
      </c>
      <c r="H6" s="33" t="str">
        <f t="shared" si="3"/>
        <v>長野県　木曽町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45.79</v>
      </c>
      <c r="Q6" s="34">
        <f t="shared" si="3"/>
        <v>82.26</v>
      </c>
      <c r="R6" s="34">
        <f t="shared" si="3"/>
        <v>3888</v>
      </c>
      <c r="S6" s="34">
        <f t="shared" si="3"/>
        <v>11681</v>
      </c>
      <c r="T6" s="34">
        <f t="shared" si="3"/>
        <v>476.03</v>
      </c>
      <c r="U6" s="34">
        <f t="shared" si="3"/>
        <v>24.54</v>
      </c>
      <c r="V6" s="34">
        <f t="shared" si="3"/>
        <v>5286</v>
      </c>
      <c r="W6" s="34">
        <f t="shared" si="3"/>
        <v>2.9</v>
      </c>
      <c r="X6" s="34">
        <f t="shared" si="3"/>
        <v>1822.76</v>
      </c>
      <c r="Y6" s="35">
        <f>IF(Y7="",NA(),Y7)</f>
        <v>61.29</v>
      </c>
      <c r="Z6" s="35">
        <f t="shared" ref="Z6:AH6" si="4">IF(Z7="",NA(),Z7)</f>
        <v>54.95</v>
      </c>
      <c r="AA6" s="35">
        <f t="shared" si="4"/>
        <v>55.94</v>
      </c>
      <c r="AB6" s="35">
        <f t="shared" si="4"/>
        <v>67.540000000000006</v>
      </c>
      <c r="AC6" s="35">
        <f t="shared" si="4"/>
        <v>72.47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195.89</v>
      </c>
      <c r="BR6" s="35">
        <f t="shared" ref="BR6:BZ6" si="8">IF(BR7="",NA(),BR7)</f>
        <v>192.36</v>
      </c>
      <c r="BS6" s="35">
        <f t="shared" si="8"/>
        <v>166.82</v>
      </c>
      <c r="BT6" s="35">
        <f t="shared" si="8"/>
        <v>135.74</v>
      </c>
      <c r="BU6" s="35">
        <f t="shared" si="8"/>
        <v>54.01</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112.91</v>
      </c>
      <c r="CC6" s="35">
        <f t="shared" ref="CC6:CK6" si="9">IF(CC7="",NA(),CC7)</f>
        <v>117.3</v>
      </c>
      <c r="CD6" s="35">
        <f t="shared" si="9"/>
        <v>139.22999999999999</v>
      </c>
      <c r="CE6" s="35">
        <f t="shared" si="9"/>
        <v>170.75</v>
      </c>
      <c r="CF6" s="35">
        <f t="shared" si="9"/>
        <v>429.66</v>
      </c>
      <c r="CG6" s="35">
        <f t="shared" si="9"/>
        <v>251.88</v>
      </c>
      <c r="CH6" s="35">
        <f t="shared" si="9"/>
        <v>247.43</v>
      </c>
      <c r="CI6" s="35">
        <f t="shared" si="9"/>
        <v>248.89</v>
      </c>
      <c r="CJ6" s="35">
        <f t="shared" si="9"/>
        <v>250.84</v>
      </c>
      <c r="CK6" s="35">
        <f t="shared" si="9"/>
        <v>235.61</v>
      </c>
      <c r="CL6" s="34" t="str">
        <f>IF(CL7="","",IF(CL7="-","【-】","【"&amp;SUBSTITUTE(TEXT(CL7,"#,##0.00"),"-","△")&amp;"】"))</f>
        <v>【137.82】</v>
      </c>
      <c r="CM6" s="35">
        <f>IF(CM7="",NA(),CM7)</f>
        <v>67.16</v>
      </c>
      <c r="CN6" s="35">
        <f t="shared" ref="CN6:CV6" si="10">IF(CN7="",NA(),CN7)</f>
        <v>66.099999999999994</v>
      </c>
      <c r="CO6" s="35">
        <f t="shared" si="10"/>
        <v>64.97</v>
      </c>
      <c r="CP6" s="35">
        <f t="shared" si="10"/>
        <v>66.94</v>
      </c>
      <c r="CQ6" s="35">
        <f t="shared" si="10"/>
        <v>63.35</v>
      </c>
      <c r="CR6" s="35">
        <f t="shared" si="10"/>
        <v>49.29</v>
      </c>
      <c r="CS6" s="35">
        <f t="shared" si="10"/>
        <v>50.32</v>
      </c>
      <c r="CT6" s="35">
        <f t="shared" si="10"/>
        <v>49.89</v>
      </c>
      <c r="CU6" s="35">
        <f t="shared" si="10"/>
        <v>49.39</v>
      </c>
      <c r="CV6" s="35">
        <f t="shared" si="10"/>
        <v>49.25</v>
      </c>
      <c r="CW6" s="34" t="str">
        <f>IF(CW7="","",IF(CW7="-","【-】","【"&amp;SUBSTITUTE(TEXT(CW7,"#,##0.00"),"-","△")&amp;"】"))</f>
        <v>【60.09】</v>
      </c>
      <c r="CX6" s="35">
        <f>IF(CX7="",NA(),CX7)</f>
        <v>84.83</v>
      </c>
      <c r="CY6" s="35">
        <f t="shared" ref="CY6:DG6" si="11">IF(CY7="",NA(),CY7)</f>
        <v>87.12</v>
      </c>
      <c r="CZ6" s="35">
        <f t="shared" si="11"/>
        <v>87.31</v>
      </c>
      <c r="DA6" s="35">
        <f t="shared" si="11"/>
        <v>86.29</v>
      </c>
      <c r="DB6" s="35">
        <f t="shared" si="11"/>
        <v>88.04</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204323</v>
      </c>
      <c r="D7" s="37">
        <v>47</v>
      </c>
      <c r="E7" s="37">
        <v>17</v>
      </c>
      <c r="F7" s="37">
        <v>1</v>
      </c>
      <c r="G7" s="37">
        <v>0</v>
      </c>
      <c r="H7" s="37" t="s">
        <v>109</v>
      </c>
      <c r="I7" s="37" t="s">
        <v>110</v>
      </c>
      <c r="J7" s="37" t="s">
        <v>111</v>
      </c>
      <c r="K7" s="37" t="s">
        <v>112</v>
      </c>
      <c r="L7" s="37" t="s">
        <v>113</v>
      </c>
      <c r="M7" s="37"/>
      <c r="N7" s="38" t="s">
        <v>114</v>
      </c>
      <c r="O7" s="38" t="s">
        <v>115</v>
      </c>
      <c r="P7" s="38">
        <v>45.79</v>
      </c>
      <c r="Q7" s="38">
        <v>82.26</v>
      </c>
      <c r="R7" s="38">
        <v>3888</v>
      </c>
      <c r="S7" s="38">
        <v>11681</v>
      </c>
      <c r="T7" s="38">
        <v>476.03</v>
      </c>
      <c r="U7" s="38">
        <v>24.54</v>
      </c>
      <c r="V7" s="38">
        <v>5286</v>
      </c>
      <c r="W7" s="38">
        <v>2.9</v>
      </c>
      <c r="X7" s="38">
        <v>1822.76</v>
      </c>
      <c r="Y7" s="38">
        <v>61.29</v>
      </c>
      <c r="Z7" s="38">
        <v>54.95</v>
      </c>
      <c r="AA7" s="38">
        <v>55.94</v>
      </c>
      <c r="AB7" s="38">
        <v>67.540000000000006</v>
      </c>
      <c r="AC7" s="38">
        <v>72.47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1309.43</v>
      </c>
      <c r="BL7" s="38">
        <v>1306.92</v>
      </c>
      <c r="BM7" s="38">
        <v>1203.71</v>
      </c>
      <c r="BN7" s="38">
        <v>1162.3599999999999</v>
      </c>
      <c r="BO7" s="38">
        <v>1047.6500000000001</v>
      </c>
      <c r="BP7" s="38">
        <v>728.3</v>
      </c>
      <c r="BQ7" s="38">
        <v>195.89</v>
      </c>
      <c r="BR7" s="38">
        <v>192.36</v>
      </c>
      <c r="BS7" s="38">
        <v>166.82</v>
      </c>
      <c r="BT7" s="38">
        <v>135.74</v>
      </c>
      <c r="BU7" s="38">
        <v>54.01</v>
      </c>
      <c r="BV7" s="38">
        <v>67.59</v>
      </c>
      <c r="BW7" s="38">
        <v>68.510000000000005</v>
      </c>
      <c r="BX7" s="38">
        <v>69.739999999999995</v>
      </c>
      <c r="BY7" s="38">
        <v>68.209999999999994</v>
      </c>
      <c r="BZ7" s="38">
        <v>74.040000000000006</v>
      </c>
      <c r="CA7" s="38">
        <v>100.04</v>
      </c>
      <c r="CB7" s="38">
        <v>112.91</v>
      </c>
      <c r="CC7" s="38">
        <v>117.3</v>
      </c>
      <c r="CD7" s="38">
        <v>139.22999999999999</v>
      </c>
      <c r="CE7" s="38">
        <v>170.75</v>
      </c>
      <c r="CF7" s="38">
        <v>429.66</v>
      </c>
      <c r="CG7" s="38">
        <v>251.88</v>
      </c>
      <c r="CH7" s="38">
        <v>247.43</v>
      </c>
      <c r="CI7" s="38">
        <v>248.89</v>
      </c>
      <c r="CJ7" s="38">
        <v>250.84</v>
      </c>
      <c r="CK7" s="38">
        <v>235.61</v>
      </c>
      <c r="CL7" s="38">
        <v>137.82</v>
      </c>
      <c r="CM7" s="38">
        <v>67.16</v>
      </c>
      <c r="CN7" s="38">
        <v>66.099999999999994</v>
      </c>
      <c r="CO7" s="38">
        <v>64.97</v>
      </c>
      <c r="CP7" s="38">
        <v>66.94</v>
      </c>
      <c r="CQ7" s="38">
        <v>63.35</v>
      </c>
      <c r="CR7" s="38">
        <v>49.29</v>
      </c>
      <c r="CS7" s="38">
        <v>50.32</v>
      </c>
      <c r="CT7" s="38">
        <v>49.89</v>
      </c>
      <c r="CU7" s="38">
        <v>49.39</v>
      </c>
      <c r="CV7" s="38">
        <v>49.25</v>
      </c>
      <c r="CW7" s="38">
        <v>60.09</v>
      </c>
      <c r="CX7" s="38">
        <v>84.83</v>
      </c>
      <c r="CY7" s="38">
        <v>87.12</v>
      </c>
      <c r="CZ7" s="38">
        <v>87.31</v>
      </c>
      <c r="DA7" s="38">
        <v>86.29</v>
      </c>
      <c r="DB7" s="38">
        <v>88.04</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JS1314</cp:lastModifiedBy>
  <dcterms:created xsi:type="dcterms:W3CDTF">2017-12-25T02:08:01Z</dcterms:created>
  <dcterms:modified xsi:type="dcterms:W3CDTF">2018-02-05T01:33:09Z</dcterms:modified>
  <cp:category/>
</cp:coreProperties>
</file>