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9\【木曽町：提出用】経営比較分析表\"/>
    </mc:Choice>
  </mc:AlternateContent>
  <bookViews>
    <workbookView xWindow="0" yWindow="0" windowWidth="19200" windowHeight="11010"/>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<sst xmlns="http://schemas.openxmlformats.org/spreadsheetml/2006/main" count="240" uniqueCount="126">
  <si>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</si>
  <si>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</si>
  <si>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</si>
  <si>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</si>
  <si>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</si>
  <si>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</si>
  <si>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</si>
  <si>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</si>
  <si>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</si>
  <si>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</si>
  <si>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</si>
  <si>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</si>
  <si>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</si>
  <si>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</si>
  <si>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</si>
  <si>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</si>
  <si>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</si>
  <si>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</si>
  <si>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</si>
  <si>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</si>
  <si>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</si>
  <si>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</si>
  <si>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</si>
  <si>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</si>
  <si>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</si>
  <si>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</si>
  <si>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</si>
  <si>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</si>
  <si>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</si>
  <si>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</si>
  <si>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</si>
  <si>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</si>
  <si>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</si>
  <si>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</si>
  <si>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</si>
  <si>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</si>
  <si>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</si>
  <si>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</si>
  <si>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</si>
  <si>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</si>
  <si>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</si>
  <si>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</si>
  <si>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</si>
  <si>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</si>
  <si>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</si>
  <si>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</si>
  <si>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</si>
  <si>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</si>
  <si>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</si>
  <si>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</si>
  <si>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</si>
  <si>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</si>
  <si>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</si>
  <si>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</si>
  <si>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</si>
  <si>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</si>
  <si>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</si>
  <si>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</si>
  <si>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</si>
  <si>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</si>
  <si>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</si>
  <si>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</si>
  <si>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</si>
  <si>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</si>
  <si>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</si>
  <si>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</si>
  <si>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</si>
  <si>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</si>
  <si>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</si>
  <si>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</si>
  <si>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</si>
  <si>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</si>
  <si>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</si>
  <si>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</si>
  <si>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</si>
  <si>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</si>
  <si>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</si>
  <si>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</si>
  <si>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</si>
  <si>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</si>
  <si>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</si>
  <si>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</si>
  <si>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</si>
  <si>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</si>
  <si>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</si>
  <si>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</si>
  <si>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</si>
  <si>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</si>
  <si>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</si>
  <si>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</si>
  <si>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</si>
  <si>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</si>
  <si>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</si>
  <si>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</si>
  <si>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</si>
  <si>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</si>
  <si>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</si>
  <si>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</si>
  <si>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</si>
  <si>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</si>
  <si>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</si>
  <si>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</si>
  <si>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</si>
  <si>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</si>
  <si>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</si>
  <si>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</si>
  <si>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</si>
  <si>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</si>
  <si>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</si>
  <si>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</si>
  <si>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木曽町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</si>
  <si>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</si>
  <si>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</si>
  <si>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</si>
  <si>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</si>
  <si>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</si>
  <si>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</si>
  <si>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</si>
  <si>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</si>
  <si>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</si>
  <si>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</si>
  <si>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</si>
  <si>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管渠改善率は過去10年以上０%となっている。 これは平成５年度の供用開始から24年と施設が比較的新しく、耐用年数を超えるものが存在しないためである。将来的には計画的に更新することや予防保全的な管理により長寿命化を図る必要がある。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7" eb="29">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5">
      <t>ホゼン</t>
    </rPh>
    <rPh sb="95" eb="96">
      <t>テキ</t>
    </rPh>
    <rPh sb="97" eb="99">
      <t>カンリ</t>
    </rPh>
    <rPh sb="102" eb="103">
      <t>チョウ</t>
    </rPh>
    <rPh sb="103" eb="106">
      <t>ジュミョウカ</t>
    </rPh>
    <rPh sb="107" eb="108">
      <t>ハカ</t>
    </rPh>
    <rPh sb="109" eb="111">
      <t>ヒツヨウ</t>
    </rPh>
    <phoneticPr fontId="4"/>
  </si>
  <si>
    <t>　施設が比較的新しいため当面は大規模な更新投資が必要となる状況にはないが、処理区域内人口が大きく減少している。
　このことにより、過剰な施設規模になっていないもののダウンサイジングやスペックダウンなどの処理能力の最適化を図ることで処理経費の低減を検討する必要がある。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将来的には老朽化した施設や管渠が多く発生し、膨大な更新経費が見込まれる。これらを計画的かつ効率的に、また、過剰投資とならないよう更新を進める必要がある。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1">
      <t>クイキ</t>
    </rPh>
    <rPh sb="41" eb="42">
      <t>ナイ</t>
    </rPh>
    <rPh sb="42" eb="44">
      <t>ジンコウ</t>
    </rPh>
    <rPh sb="45" eb="46">
      <t>オオ</t>
    </rPh>
    <rPh sb="48" eb="50">
      <t>ゲンショウ</t>
    </rPh>
    <rPh sb="65" eb="67">
      <t>カジョウ</t>
    </rPh>
    <rPh sb="68" eb="70">
      <t>シセツ</t>
    </rPh>
    <rPh sb="70" eb="72">
      <t>キボ</t>
    </rPh>
    <rPh sb="101" eb="103">
      <t>ショリ</t>
    </rPh>
    <rPh sb="103" eb="105">
      <t>ノウリョク</t>
    </rPh>
    <rPh sb="106" eb="109">
      <t>サイテキカ</t>
    </rPh>
    <rPh sb="110" eb="111">
      <t>ハカ</t>
    </rPh>
    <rPh sb="115" eb="117">
      <t>ショリ</t>
    </rPh>
    <rPh sb="117" eb="119">
      <t>ケイヒ</t>
    </rPh>
    <rPh sb="120" eb="122">
      <t>テイゲン</t>
    </rPh>
    <rPh sb="123" eb="125">
      <t>ケントウ</t>
    </rPh>
    <rPh sb="127" eb="129">
      <t>ヒツヨウ</t>
    </rPh>
    <rPh sb="135" eb="138">
      <t>ショウライテキ</t>
    </rPh>
    <rPh sb="140" eb="143">
      <t>ロウキュウカ</t>
    </rPh>
    <rPh sb="145" eb="147">
      <t>シセツ</t>
    </rPh>
    <rPh sb="148" eb="149">
      <t>カン</t>
    </rPh>
    <rPh sb="149" eb="150">
      <t>キョ</t>
    </rPh>
    <rPh sb="151" eb="152">
      <t>オオ</t>
    </rPh>
    <rPh sb="153" eb="155">
      <t>ハッセイ</t>
    </rPh>
    <rPh sb="157" eb="159">
      <t>ボウダイ</t>
    </rPh>
    <rPh sb="160" eb="162">
      <t>コウシン</t>
    </rPh>
    <rPh sb="162" eb="164">
      <t>ケイヒ</t>
    </rPh>
    <rPh sb="165" eb="167">
      <t>ミコ</t>
    </rPh>
    <rPh sb="175" eb="178">
      <t>ケイカクテキ</t>
    </rPh>
    <rPh sb="180" eb="183">
      <t>コウリツテキ</t>
    </rPh>
    <rPh sb="188" eb="190">
      <t>カジョウ</t>
    </rPh>
    <rPh sb="190" eb="192">
      <t>トウシ</t>
    </rPh>
    <rPh sb="199" eb="201">
      <t>コウシン</t>
    </rPh>
    <rPh sb="202" eb="203">
      <t>スス</t>
    </rPh>
    <rPh sb="205" eb="207">
      <t>ヒツヨウ</t>
    </rPh>
    <phoneticPr fontId="4"/>
  </si>
  <si>
    <t>非設置</t>
    <rPh sb="0" eb="1">
      <t>ヒ</t>
    </rPh>
    <rPh sb="1" eb="3">
      <t>セッチ</t>
    </rPh>
    <phoneticPr fontId="4"/>
  </si>
  <si>
    <t>　収益的収支比率は約98%と低く、 経営に必要な支出を料金収入などの経常的な収入では賄えず、一般会計からの繰入金なども財源に充てている。
　経費回収率では全国平均や類似規模団体の平均を超えてはいるものの約77%と低く、 料金収入のみでは汚水処理ができない状況にある。なお、汚水処理原価は年々増加する傾向にあり、本年度は類似規模団体の平均を超えた。今後は維持費・資本費ともに経費の削減が求められる。
　施設利用率は高い数値が望ましいが、全国平均や類似規模団体の平均を下回り約36%となっている。
　しかし、季節により処理量に大きな変動があり、１日の最大処理水量が処理能力を超えている日もあるため、過剰な施設規模となってはいない。
　水洗化率は約96%と高い上に、 全国平均や類似規模団体の平均を超え理想的な状況にある。</t>
    <rPh sb="1" eb="4">
      <t>シュウエキテキ</t>
    </rPh>
    <rPh sb="4" eb="6">
      <t>シュウシ</t>
    </rPh>
    <rPh sb="6" eb="8">
      <t>ヒリツ</t>
    </rPh>
    <rPh sb="9" eb="10">
      <t>ヤク</t>
    </rPh>
    <rPh sb="14" eb="15">
      <t>ヒク</t>
    </rPh>
    <rPh sb="18" eb="20">
      <t>ケイエイ</t>
    </rPh>
    <rPh sb="21" eb="23">
      <t>ヒツヨウ</t>
    </rPh>
    <rPh sb="24" eb="26">
      <t>シシュツ</t>
    </rPh>
    <rPh sb="27" eb="29">
      <t>リョウキン</t>
    </rPh>
    <rPh sb="29" eb="31">
      <t>シュウニュウ</t>
    </rPh>
    <rPh sb="34" eb="37">
      <t>ケイジョウテキ</t>
    </rPh>
    <rPh sb="38" eb="40">
      <t>シュウニュウ</t>
    </rPh>
    <rPh sb="42" eb="43">
      <t>マカナ</t>
    </rPh>
    <rPh sb="46" eb="48">
      <t>イッパン</t>
    </rPh>
    <rPh sb="48" eb="50">
      <t>カイケイ</t>
    </rPh>
    <rPh sb="53" eb="55">
      <t>クリイレ</t>
    </rPh>
    <rPh sb="55" eb="56">
      <t>キン</t>
    </rPh>
    <rPh sb="59" eb="61">
      <t>ザイゲン</t>
    </rPh>
    <rPh sb="62" eb="63">
      <t>ア</t>
    </rPh>
    <rPh sb="70" eb="72">
      <t>ケイヒ</t>
    </rPh>
    <rPh sb="72" eb="74">
      <t>カイシュウ</t>
    </rPh>
    <rPh sb="74" eb="75">
      <t>リツ</t>
    </rPh>
    <rPh sb="77" eb="79">
      <t>ゼンコク</t>
    </rPh>
    <rPh sb="79" eb="81">
      <t>ヘイキン</t>
    </rPh>
    <rPh sb="82" eb="84">
      <t>ルイジ</t>
    </rPh>
    <rPh sb="84" eb="86">
      <t>キボ</t>
    </rPh>
    <rPh sb="86" eb="88">
      <t>ダンタイ</t>
    </rPh>
    <rPh sb="89" eb="91">
      <t>ヘイキン</t>
    </rPh>
    <rPh sb="92" eb="93">
      <t>コ</t>
    </rPh>
    <rPh sb="101" eb="102">
      <t>ヤク</t>
    </rPh>
    <rPh sb="106" eb="107">
      <t>ヒク</t>
    </rPh>
    <rPh sb="110" eb="112">
      <t>リョウキン</t>
    </rPh>
    <rPh sb="112" eb="114">
      <t>シュウニュウ</t>
    </rPh>
    <rPh sb="118" eb="120">
      <t>オスイ</t>
    </rPh>
    <rPh sb="120" eb="122">
      <t>ショリ</t>
    </rPh>
    <rPh sb="127" eb="129">
      <t>ジョウキョウ</t>
    </rPh>
    <rPh sb="136" eb="138">
      <t>オスイ</t>
    </rPh>
    <rPh sb="138" eb="140">
      <t>ショリ</t>
    </rPh>
    <rPh sb="140" eb="142">
      <t>ゲンカ</t>
    </rPh>
    <rPh sb="143" eb="145">
      <t>ネンネン</t>
    </rPh>
    <rPh sb="145" eb="147">
      <t>ゾウカ</t>
    </rPh>
    <rPh sb="149" eb="151">
      <t>ケイコウ</t>
    </rPh>
    <rPh sb="155" eb="158">
      <t>ホンネンド</t>
    </rPh>
    <rPh sb="159" eb="161">
      <t>ルイジ</t>
    </rPh>
    <rPh sb="161" eb="163">
      <t>キボ</t>
    </rPh>
    <rPh sb="163" eb="165">
      <t>ダンタイ</t>
    </rPh>
    <rPh sb="166" eb="168">
      <t>ヘイキン</t>
    </rPh>
    <rPh sb="169" eb="170">
      <t>コ</t>
    </rPh>
    <rPh sb="173" eb="175">
      <t>コンゴ</t>
    </rPh>
    <rPh sb="176" eb="179">
      <t>イジヒ</t>
    </rPh>
    <rPh sb="180" eb="182">
      <t>シホン</t>
    </rPh>
    <rPh sb="182" eb="183">
      <t>ヒ</t>
    </rPh>
    <rPh sb="186" eb="188">
      <t>ケイヒ</t>
    </rPh>
    <rPh sb="189" eb="191">
      <t>サクゲン</t>
    </rPh>
    <rPh sb="192" eb="193">
      <t>モト</t>
    </rPh>
    <rPh sb="200" eb="202">
      <t>シセツ</t>
    </rPh>
    <rPh sb="202" eb="205">
      <t>リヨウリツ</t>
    </rPh>
    <rPh sb="206" eb="207">
      <t>タカ</t>
    </rPh>
    <rPh sb="208" eb="210">
      <t>スウチ</t>
    </rPh>
    <rPh sb="211" eb="212">
      <t>ノゾ</t>
    </rPh>
    <rPh sb="217" eb="219">
      <t>ゼンコク</t>
    </rPh>
    <rPh sb="219" eb="221">
      <t>ヘイキン</t>
    </rPh>
    <rPh sb="222" eb="224">
      <t>ルイジ</t>
    </rPh>
    <rPh sb="224" eb="226">
      <t>キボ</t>
    </rPh>
    <rPh sb="226" eb="228">
      <t>ダンタイ</t>
    </rPh>
    <rPh sb="229" eb="231">
      <t>ヘイキン</t>
    </rPh>
    <rPh sb="232" eb="234">
      <t>シタマワ</t>
    </rPh>
    <rPh sb="235" eb="236">
      <t>ヤク</t>
    </rPh>
    <rPh sb="252" eb="254">
      <t>キセツ</t>
    </rPh>
    <rPh sb="257" eb="259">
      <t>ショリ</t>
    </rPh>
    <rPh sb="259" eb="260">
      <t>リョウ</t>
    </rPh>
    <rPh sb="261" eb="262">
      <t>オオ</t>
    </rPh>
    <rPh sb="264" eb="266">
      <t>ヘンドウ</t>
    </rPh>
    <rPh sb="271" eb="272">
      <t>ニチ</t>
    </rPh>
    <rPh sb="273" eb="275">
      <t>サイダイ</t>
    </rPh>
    <rPh sb="275" eb="277">
      <t>ショリ</t>
    </rPh>
    <rPh sb="277" eb="279">
      <t>スイリョウ</t>
    </rPh>
    <rPh sb="280" eb="282">
      <t>ショリ</t>
    </rPh>
    <rPh sb="282" eb="284">
      <t>ノウリョク</t>
    </rPh>
    <rPh sb="285" eb="286">
      <t>コ</t>
    </rPh>
    <rPh sb="290" eb="291">
      <t>ヒ</t>
    </rPh>
    <rPh sb="297" eb="299">
      <t>カジョウ</t>
    </rPh>
    <rPh sb="300" eb="302">
      <t>シセツ</t>
    </rPh>
    <rPh sb="302" eb="304">
      <t>キボ</t>
    </rPh>
    <rPh sb="315" eb="318">
      <t>スイセンカ</t>
    </rPh>
    <rPh sb="318" eb="319">
      <t>リツ</t>
    </rPh>
    <rPh sb="320" eb="321">
      <t>ヤク</t>
    </rPh>
    <rPh sb="325" eb="326">
      <t>タカ</t>
    </rPh>
    <rPh sb="327" eb="328">
      <t>ウエ</t>
    </rPh>
    <rPh sb="331" eb="333">
      <t>ゼンコク</t>
    </rPh>
    <rPh sb="333" eb="335">
      <t>ヘイキン</t>
    </rPh>
    <rPh sb="336" eb="338">
      <t>ルイジ</t>
    </rPh>
    <rPh sb="338" eb="340">
      <t>キボ</t>
    </rPh>
    <rPh sb="340" eb="342">
      <t>ダンタイ</t>
    </rPh>
    <rPh sb="343" eb="345">
      <t>ヘイキン</t>
    </rPh>
    <rPh sb="346" eb="347">
      <t>コ</t>
    </rPh>
    <rPh sb="348" eb="351">
      <t>リソウテキ</t>
    </rPh>
    <rPh sb="352" eb="35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</si>
</sst>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052216"/>
        <c:axId val="1250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5052216"/>
        <c:axId val="125052608"/>
      </c:lineChart>
      <c:dateAx>
        <c:axId val="125052216"/>
        <c:scaling>
          <c:orientation val="minMax"/>
        </c:scaling>
        <c:delete val="1"/>
        <c:axPos val="b"/>
        <c:numFmt formatCode="ge" sourceLinked="1"/>
        <c:majorTickMark val="none"/>
        <c:minorTickMark val="none"/>
        <c:tickLblPos val="none"/>
        <c:crossAx val="125052608"/>
        <c:crosses val="autoZero"/>
        <c:auto val="1"/>
        <c:lblOffset val="100"/>
        <c:baseTimeUnit val="years"/>
      </c:dateAx>
      <c:valAx>
        <c:axId val="1250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5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33.729999999999997</c:v>
                </c:pt>
                <c:pt idx="1">
                  <c:v>34.57</c:v>
                </c:pt>
                <c:pt idx="2">
                  <c:v>35.4</c:v>
                </c:pt>
                <c:pt idx="3">
                  <c:v>37.35</c:v>
                </c:pt>
                <c:pt idx="4">
                  <c:v>35.68</c:v>
                </c:pt>
              </c:numCache>
            </c:numRef>
          </c:val>
        </c:ser>
        <c:dLbls>
          <c:showLegendKey val="0"/>
          <c:showVal val="0"/>
          <c:showCatName val="0"/>
          <c:showSerName val="0"/>
          <c:showPercent val="0"/>
          <c:showBubbleSize val="0"/>
        </c:dLbls>
        <c:gapWidth val="150"/>
        <c:axId val="174026696"/>
        <c:axId val="17391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74026696"/>
        <c:axId val="173914872"/>
      </c:lineChart>
      <c:dateAx>
        <c:axId val="174026696"/>
        <c:scaling>
          <c:orientation val="minMax"/>
        </c:scaling>
        <c:delete val="1"/>
        <c:axPos val="b"/>
        <c:numFmt formatCode="ge" sourceLinked="1"/>
        <c:majorTickMark val="none"/>
        <c:minorTickMark val="none"/>
        <c:tickLblPos val="none"/>
        <c:crossAx val="173914872"/>
        <c:crosses val="autoZero"/>
        <c:auto val="1"/>
        <c:lblOffset val="100"/>
        <c:baseTimeUnit val="years"/>
      </c:dateAx>
      <c:valAx>
        <c:axId val="17391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92.01</c:v>
                </c:pt>
                <c:pt idx="1">
                  <c:v>96.75</c:v>
                </c:pt>
                <c:pt idx="2">
                  <c:v>97.49</c:v>
                </c:pt>
                <c:pt idx="3">
                  <c:v>96.33</c:v>
                </c:pt>
                <c:pt idx="4">
                  <c:v>95.89</c:v>
                </c:pt>
              </c:numCache>
            </c:numRef>
          </c:val>
        </c:ser>
        <c:dLbls>
          <c:showLegendKey val="0"/>
          <c:showVal val="0"/>
          <c:showCatName val="0"/>
          <c:showSerName val="0"/>
          <c:showPercent val="0"/>
          <c:showBubbleSize val="0"/>
        </c:dLbls>
        <c:gapWidth val="150"/>
        <c:axId val="173916048"/>
        <c:axId val="17391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73916048"/>
        <c:axId val="173916440"/>
      </c:lineChart>
      <c:dateAx>
        <c:axId val="173916048"/>
        <c:scaling>
          <c:orientation val="minMax"/>
        </c:scaling>
        <c:delete val="1"/>
        <c:axPos val="b"/>
        <c:numFmt formatCode="ge" sourceLinked="1"/>
        <c:majorTickMark val="none"/>
        <c:minorTickMark val="none"/>
        <c:tickLblPos val="none"/>
        <c:crossAx val="173916440"/>
        <c:crosses val="autoZero"/>
        <c:auto val="1"/>
        <c:lblOffset val="100"/>
        <c:baseTimeUnit val="years"/>
      </c:dateAx>
      <c:valAx>
        <c:axId val="1739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1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97.87</c:v>
                </c:pt>
                <c:pt idx="1">
                  <c:v>97.93</c:v>
                </c:pt>
                <c:pt idx="2">
                  <c:v>98.32</c:v>
                </c:pt>
                <c:pt idx="3">
                  <c:v>98.66</c:v>
                </c:pt>
                <c:pt idx="4">
                  <c:v>98.36</c:v>
                </c:pt>
              </c:numCache>
            </c:numRef>
          </c:val>
        </c:ser>
        <c:dLbls>
          <c:showLegendKey val="0"/>
          <c:showVal val="0"/>
          <c:showCatName val="0"/>
          <c:showSerName val="0"/>
          <c:showPercent val="0"/>
          <c:showBubbleSize val="0"/>
        </c:dLbls>
        <c:gapWidth val="150"/>
        <c:axId val="125053784"/>
        <c:axId val="1250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053784"/>
        <c:axId val="125054176"/>
      </c:lineChart>
      <c:dateAx>
        <c:axId val="125053784"/>
        <c:scaling>
          <c:orientation val="minMax"/>
        </c:scaling>
        <c:delete val="1"/>
        <c:axPos val="b"/>
        <c:numFmt formatCode="ge" sourceLinked="1"/>
        <c:majorTickMark val="none"/>
        <c:minorTickMark val="none"/>
        <c:tickLblPos val="none"/>
        <c:crossAx val="125054176"/>
        <c:crosses val="autoZero"/>
        <c:auto val="1"/>
        <c:lblOffset val="100"/>
        <c:baseTimeUnit val="years"/>
      </c:dateAx>
      <c:valAx>
        <c:axId val="1250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5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055352"/>
        <c:axId val="1250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055352"/>
        <c:axId val="125055744"/>
      </c:lineChart>
      <c:dateAx>
        <c:axId val="125055352"/>
        <c:scaling>
          <c:orientation val="minMax"/>
        </c:scaling>
        <c:delete val="1"/>
        <c:axPos val="b"/>
        <c:numFmt formatCode="ge" sourceLinked="1"/>
        <c:majorTickMark val="none"/>
        <c:minorTickMark val="none"/>
        <c:tickLblPos val="none"/>
        <c:crossAx val="125055744"/>
        <c:crosses val="autoZero"/>
        <c:auto val="1"/>
        <c:lblOffset val="100"/>
        <c:baseTimeUnit val="years"/>
      </c:dateAx>
      <c:valAx>
        <c:axId val="1250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5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056920"/>
        <c:axId val="1250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056920"/>
        <c:axId val="125057312"/>
      </c:lineChart>
      <c:dateAx>
        <c:axId val="125056920"/>
        <c:scaling>
          <c:orientation val="minMax"/>
        </c:scaling>
        <c:delete val="1"/>
        <c:axPos val="b"/>
        <c:numFmt formatCode="ge" sourceLinked="1"/>
        <c:majorTickMark val="none"/>
        <c:minorTickMark val="none"/>
        <c:tickLblPos val="none"/>
        <c:crossAx val="125057312"/>
        <c:crosses val="autoZero"/>
        <c:auto val="1"/>
        <c:lblOffset val="100"/>
        <c:baseTimeUnit val="years"/>
      </c:dateAx>
      <c:valAx>
        <c:axId val="1250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5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058488"/>
        <c:axId val="17352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058488"/>
        <c:axId val="173521456"/>
      </c:lineChart>
      <c:dateAx>
        <c:axId val="125058488"/>
        <c:scaling>
          <c:orientation val="minMax"/>
        </c:scaling>
        <c:delete val="1"/>
        <c:axPos val="b"/>
        <c:numFmt formatCode="ge" sourceLinked="1"/>
        <c:majorTickMark val="none"/>
        <c:minorTickMark val="none"/>
        <c:tickLblPos val="none"/>
        <c:crossAx val="173521456"/>
        <c:crosses val="autoZero"/>
        <c:auto val="1"/>
        <c:lblOffset val="100"/>
        <c:baseTimeUnit val="years"/>
      </c:dateAx>
      <c:valAx>
        <c:axId val="17352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5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522632"/>
        <c:axId val="17352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522632"/>
        <c:axId val="173523024"/>
      </c:lineChart>
      <c:dateAx>
        <c:axId val="173522632"/>
        <c:scaling>
          <c:orientation val="minMax"/>
        </c:scaling>
        <c:delete val="1"/>
        <c:axPos val="b"/>
        <c:numFmt formatCode="ge" sourceLinked="1"/>
        <c:majorTickMark val="none"/>
        <c:minorTickMark val="none"/>
        <c:tickLblPos val="none"/>
        <c:crossAx val="173523024"/>
        <c:crosses val="autoZero"/>
        <c:auto val="1"/>
        <c:lblOffset val="100"/>
        <c:baseTimeUnit val="years"/>
      </c:dateAx>
      <c:valAx>
        <c:axId val="17352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2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524200"/>
        <c:axId val="17352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73524200"/>
        <c:axId val="173524592"/>
      </c:lineChart>
      <c:dateAx>
        <c:axId val="173524200"/>
        <c:scaling>
          <c:orientation val="minMax"/>
        </c:scaling>
        <c:delete val="1"/>
        <c:axPos val="b"/>
        <c:numFmt formatCode="ge" sourceLinked="1"/>
        <c:majorTickMark val="none"/>
        <c:minorTickMark val="none"/>
        <c:tickLblPos val="none"/>
        <c:crossAx val="173524592"/>
        <c:crosses val="autoZero"/>
        <c:auto val="1"/>
        <c:lblOffset val="100"/>
        <c:baseTimeUnit val="years"/>
      </c:dateAx>
      <c:valAx>
        <c:axId val="17352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2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112.82</c:v>
                </c:pt>
                <c:pt idx="1">
                  <c:v>110.76</c:v>
                </c:pt>
                <c:pt idx="2">
                  <c:v>82.45</c:v>
                </c:pt>
                <c:pt idx="3">
                  <c:v>80.760000000000005</c:v>
                </c:pt>
                <c:pt idx="4">
                  <c:v>76.680000000000007</c:v>
                </c:pt>
              </c:numCache>
            </c:numRef>
          </c:val>
        </c:ser>
        <c:dLbls>
          <c:showLegendKey val="0"/>
          <c:showVal val="0"/>
          <c:showCatName val="0"/>
          <c:showSerName val="0"/>
          <c:showPercent val="0"/>
          <c:showBubbleSize val="0"/>
        </c:dLbls>
        <c:gapWidth val="150"/>
        <c:axId val="174023560"/>
        <c:axId val="17402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74023560"/>
        <c:axId val="174023952"/>
      </c:lineChart>
      <c:dateAx>
        <c:axId val="174023560"/>
        <c:scaling>
          <c:orientation val="minMax"/>
        </c:scaling>
        <c:delete val="1"/>
        <c:axPos val="b"/>
        <c:numFmt formatCode="ge" sourceLinked="1"/>
        <c:majorTickMark val="none"/>
        <c:minorTickMark val="none"/>
        <c:tickLblPos val="none"/>
        <c:crossAx val="174023952"/>
        <c:crosses val="autoZero"/>
        <c:auto val="1"/>
        <c:lblOffset val="100"/>
        <c:baseTimeUnit val="years"/>
      </c:dateAx>
      <c:valAx>
        <c:axId val="17402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198.43</c:v>
                </c:pt>
                <c:pt idx="1">
                  <c:v>203.16</c:v>
                </c:pt>
                <c:pt idx="2">
                  <c:v>284.24</c:v>
                </c:pt>
                <c:pt idx="3">
                  <c:v>285.01</c:v>
                </c:pt>
                <c:pt idx="4">
                  <c:v>300.17</c:v>
                </c:pt>
              </c:numCache>
            </c:numRef>
          </c:val>
        </c:ser>
        <c:dLbls>
          <c:showLegendKey val="0"/>
          <c:showVal val="0"/>
          <c:showCatName val="0"/>
          <c:showSerName val="0"/>
          <c:showPercent val="0"/>
          <c:showBubbleSize val="0"/>
        </c:dLbls>
        <c:gapWidth val="150"/>
        <c:axId val="174025128"/>
        <c:axId val="17402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74025128"/>
        <c:axId val="174025520"/>
      </c:lineChart>
      <c:dateAx>
        <c:axId val="174025128"/>
        <c:scaling>
          <c:orientation val="minMax"/>
        </c:scaling>
        <c:delete val="1"/>
        <c:axPos val="b"/>
        <c:numFmt formatCode="ge" sourceLinked="1"/>
        <c:majorTickMark val="none"/>
        <c:minorTickMark val="none"/>
        <c:tickLblPos val="none"/>
        <c:crossAx val="174025520"/>
        <c:crosses val="autoZero"/>
        <c:auto val="1"/>
        <c:lblOffset val="100"/>
        <c:baseTimeUnit val="years"/>
      </c:dateAx>
      <c:valAx>
        <c:axId val="17402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11681</v>
      </c>
      <c r="AM8" s="50"/>
      <c r="AN8" s="50"/>
      <c r="AO8" s="50"/>
      <c r="AP8" s="50"/>
      <c r="AQ8" s="50"/>
      <c r="AR8" s="50"/>
      <c r="AS8" s="50"/>
      <c r="AT8" s="45">
        <f>データ!T6</f>
        <v>476.03</v>
      </c>
      <c r="AU8" s="45"/>
      <c r="AV8" s="45"/>
      <c r="AW8" s="45"/>
      <c r="AX8" s="45"/>
      <c r="AY8" s="45"/>
      <c r="AZ8" s="45"/>
      <c r="BA8" s="45"/>
      <c r="BB8" s="45">
        <f>データ!U6</f>
        <v>24.54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10.54</v>
      </c>
      <c r="Q10" s="45"/>
      <c r="R10" s="45"/>
      <c r="S10" s="45"/>
      <c r="T10" s="45"/>
      <c r="U10" s="45"/>
      <c r="V10" s="45"/>
      <c r="W10" s="45">
        <f>データ!Q6</f>
        <v>77.91</v>
      </c>
      <c r="X10" s="45"/>
      <c r="Y10" s="45"/>
      <c r="Z10" s="45"/>
      <c r="AA10" s="45"/>
      <c r="AB10" s="45"/>
      <c r="AC10" s="45"/>
      <c r="AD10" s="50">
        <f>データ!R6</f>
        <v>3888</v>
      </c>
      <c r="AE10" s="50"/>
      <c r="AF10" s="50"/>
      <c r="AG10" s="50"/>
      <c r="AH10" s="50"/>
      <c r="AI10" s="50"/>
      <c r="AJ10" s="50"/>
      <c r="AK10" s="2"/>
      <c r="AL10" s="50">
        <f>データ!V6</f>
        <v>1217</v>
      </c>
      <c r="AM10" s="50"/>
      <c r="AN10" s="50"/>
      <c r="AO10" s="50"/>
      <c r="AP10" s="50"/>
      <c r="AQ10" s="50"/>
      <c r="AR10" s="50"/>
      <c r="AS10" s="50"/>
      <c r="AT10" s="45">
        <f>データ!W6</f>
        <v>0.56000000000000005</v>
      </c>
      <c r="AU10" s="45"/>
      <c r="AV10" s="45"/>
      <c r="AW10" s="45"/>
      <c r="AX10" s="45"/>
      <c r="AY10" s="45"/>
      <c r="AZ10" s="45"/>
      <c r="BA10" s="45"/>
      <c r="BB10" s="45">
        <f>データ!X6</f>
        <v>2173.21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W1" workbookViewId="0">
      <selection activeCell="BC12" sqref="BC12"/>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204323</v>
      </c>
      <c r="D6" s="33">
        <f t="shared" si="3"/>
        <v>47</v>
      </c>
      <c r="E6" s="33">
        <f t="shared" si="3"/>
        <v>17</v>
      </c>
      <c r="F6" s="33">
        <f t="shared" si="3"/>
        <v>5</v>
      </c>
      <c r="G6" s="33">
        <f t="shared" si="3"/>
        <v>0</v>
      </c>
      <c r="H6" s="33" t="str">
        <f t="shared" si="3"/>
        <v>長野県　木曽町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10.54</v>
      </c>
      <c r="Q6" s="34">
        <f t="shared" si="3"/>
        <v>77.91</v>
      </c>
      <c r="R6" s="34">
        <f t="shared" si="3"/>
        <v>3888</v>
      </c>
      <c r="S6" s="34">
        <f t="shared" si="3"/>
        <v>11681</v>
      </c>
      <c r="T6" s="34">
        <f t="shared" si="3"/>
        <v>476.03</v>
      </c>
      <c r="U6" s="34">
        <f t="shared" si="3"/>
        <v>24.54</v>
      </c>
      <c r="V6" s="34">
        <f t="shared" si="3"/>
        <v>1217</v>
      </c>
      <c r="W6" s="34">
        <f t="shared" si="3"/>
        <v>0.56000000000000005</v>
      </c>
      <c r="X6" s="34">
        <f t="shared" si="3"/>
        <v>2173.21</v>
      </c>
      <c r="Y6" s="35">
        <f>IF(Y7="",NA(),Y7)</f>
        <v>97.87</v>
      </c>
      <c r="Z6" s="35">
        <f t="shared" ref="Z6:AH6" si="4">IF(Z7="",NA(),Z7)</f>
        <v>97.93</v>
      </c>
      <c r="AA6" s="35">
        <f t="shared" si="4"/>
        <v>98.32</v>
      </c>
      <c r="AB6" s="35">
        <f t="shared" si="4"/>
        <v>98.66</v>
      </c>
      <c r="AC6" s="35">
        <f t="shared" si="4"/>
        <v>98.36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112.82</v>
      </c>
      <c r="BR6" s="35">
        <f t="shared" ref="BR6:BZ6" si="8">IF(BR7="",NA(),BR7)</f>
        <v>110.76</v>
      </c>
      <c r="BS6" s="35">
        <f t="shared" si="8"/>
        <v>82.45</v>
      </c>
      <c r="BT6" s="35">
        <f t="shared" si="8"/>
        <v>80.760000000000005</v>
      </c>
      <c r="BU6" s="35">
        <f t="shared" si="8"/>
        <v>76.680000000000007</v>
      </c>
      <c r="BV6" s="35">
        <f t="shared" si="8"/>
        <v>51.03</v>
      </c>
      <c r="BW6" s="35">
        <f t="shared" si="8"/>
        <v>50.9</v>
      </c>
      <c r="BX6" s="35">
        <f t="shared" si="8"/>
        <v>50.82</v>
      </c>
      <c r="BY6" s="35">
        <f t="shared" si="8"/>
        <v>52.19</v>
      </c>
      <c r="BZ6" s="35">
        <f t="shared" si="8"/>
        <v>55.32</v>
      </c>
      <c r="CA6" s="34" t="str">
        <f>IF(CA7="","",IF(CA7="-","【-】","【"&amp;SUBSTITUTE(TEXT(CA7,"#,##0.00"),"-","△")&amp;"】"))</f>
        <v>【55.73】</v>
      </c>
      <c r="CB6" s="35">
        <f>IF(CB7="",NA(),CB7)</f>
        <v>198.43</v>
      </c>
      <c r="CC6" s="35">
        <f t="shared" ref="CC6:CK6" si="9">IF(CC7="",NA(),CC7)</f>
        <v>203.16</v>
      </c>
      <c r="CD6" s="35">
        <f t="shared" si="9"/>
        <v>284.24</v>
      </c>
      <c r="CE6" s="35">
        <f t="shared" si="9"/>
        <v>285.01</v>
      </c>
      <c r="CF6" s="35">
        <f t="shared" si="9"/>
        <v>300.17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33.729999999999997</v>
      </c>
      <c r="CN6" s="35">
        <f t="shared" ref="CN6:CV6" si="10">IF(CN7="",NA(),CN7)</f>
        <v>34.57</v>
      </c>
      <c r="CO6" s="35">
        <f t="shared" si="10"/>
        <v>35.4</v>
      </c>
      <c r="CP6" s="35">
        <f t="shared" si="10"/>
        <v>37.35</v>
      </c>
      <c r="CQ6" s="35">
        <f t="shared" si="10"/>
        <v>35.68</v>
      </c>
      <c r="CR6" s="35">
        <f t="shared" si="10"/>
        <v>54.74</v>
      </c>
      <c r="CS6" s="35">
        <f t="shared" si="10"/>
        <v>53.78</v>
      </c>
      <c r="CT6" s="35">
        <f t="shared" si="10"/>
        <v>53.24</v>
      </c>
      <c r="CU6" s="35">
        <f t="shared" si="10"/>
        <v>52.31</v>
      </c>
      <c r="CV6" s="35">
        <f t="shared" si="10"/>
        <v>60.65</v>
      </c>
      <c r="CW6" s="34" t="str">
        <f>IF(CW7="","",IF(CW7="-","【-】","【"&amp;SUBSTITUTE(TEXT(CW7,"#,##0.00"),"-","△")&amp;"】"))</f>
        <v>【59.15】</v>
      </c>
      <c r="CX6" s="35">
        <f>IF(CX7="",NA(),CX7)</f>
        <v>92.01</v>
      </c>
      <c r="CY6" s="35">
        <f t="shared" ref="CY6:DG6" si="11">IF(CY7="",NA(),CY7)</f>
        <v>96.75</v>
      </c>
      <c r="CZ6" s="35">
        <f t="shared" si="11"/>
        <v>97.49</v>
      </c>
      <c r="DA6" s="35">
        <f t="shared" si="11"/>
        <v>96.33</v>
      </c>
      <c r="DB6" s="35">
        <f t="shared" si="11"/>
        <v>95.89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204323</v>
      </c>
      <c r="D7" s="37">
        <v>47</v>
      </c>
      <c r="E7" s="37">
        <v>17</v>
      </c>
      <c r="F7" s="37">
        <v>5</v>
      </c>
      <c r="G7" s="37">
        <v>0</v>
      </c>
      <c r="H7" s="37" t="s">
        <v>110</v>
      </c>
      <c r="I7" s="37" t="s">
        <v>111</v>
      </c>
      <c r="J7" s="37" t="s">
        <v>112</v>
      </c>
      <c r="K7" s="37" t="s">
        <v>113</v>
      </c>
      <c r="L7" s="37" t="s">
        <v>114</v>
      </c>
      <c r="M7" s="37"/>
      <c r="N7" s="38" t="s">
        <v>115</v>
      </c>
      <c r="O7" s="38" t="s">
        <v>116</v>
      </c>
      <c r="P7" s="38">
        <v>10.54</v>
      </c>
      <c r="Q7" s="38">
        <v>77.91</v>
      </c>
      <c r="R7" s="38">
        <v>3888</v>
      </c>
      <c r="S7" s="38">
        <v>11681</v>
      </c>
      <c r="T7" s="38">
        <v>476.03</v>
      </c>
      <c r="U7" s="38">
        <v>24.54</v>
      </c>
      <c r="V7" s="38">
        <v>1217</v>
      </c>
      <c r="W7" s="38">
        <v>0.56000000000000005</v>
      </c>
      <c r="X7" s="38">
        <v>2173.21</v>
      </c>
      <c r="Y7" s="38">
        <v>97.87</v>
      </c>
      <c r="Z7" s="38">
        <v>97.93</v>
      </c>
      <c r="AA7" s="38">
        <v>98.32</v>
      </c>
      <c r="AB7" s="38">
        <v>98.66</v>
      </c>
      <c r="AC7" s="38">
        <v>98.36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112.82</v>
      </c>
      <c r="BR7" s="38">
        <v>110.76</v>
      </c>
      <c r="BS7" s="38">
        <v>82.45</v>
      </c>
      <c r="BT7" s="38">
        <v>80.760000000000005</v>
      </c>
      <c r="BU7" s="38">
        <v>76.680000000000007</v>
      </c>
      <c r="BV7" s="38">
        <v>51.03</v>
      </c>
      <c r="BW7" s="38">
        <v>50.9</v>
      </c>
      <c r="BX7" s="38">
        <v>50.82</v>
      </c>
      <c r="BY7" s="38">
        <v>52.19</v>
      </c>
      <c r="BZ7" s="38">
        <v>55.32</v>
      </c>
      <c r="CA7" s="38">
        <v>55.73</v>
      </c>
      <c r="CB7" s="38">
        <v>198.43</v>
      </c>
      <c r="CC7" s="38">
        <v>203.16</v>
      </c>
      <c r="CD7" s="38">
        <v>284.24</v>
      </c>
      <c r="CE7" s="38">
        <v>285.01</v>
      </c>
      <c r="CF7" s="38">
        <v>300.17</v>
      </c>
      <c r="CG7" s="38">
        <v>289.60000000000002</v>
      </c>
      <c r="CH7" s="38">
        <v>293.27</v>
      </c>
      <c r="CI7" s="38">
        <v>300.52</v>
      </c>
      <c r="CJ7" s="38">
        <v>296.14</v>
      </c>
      <c r="CK7" s="38">
        <v>283.17</v>
      </c>
      <c r="CL7" s="38">
        <v>276.77999999999997</v>
      </c>
      <c r="CM7" s="38">
        <v>33.729999999999997</v>
      </c>
      <c r="CN7" s="38">
        <v>34.57</v>
      </c>
      <c r="CO7" s="38">
        <v>35.4</v>
      </c>
      <c r="CP7" s="38">
        <v>37.35</v>
      </c>
      <c r="CQ7" s="38">
        <v>35.68</v>
      </c>
      <c r="CR7" s="38">
        <v>54.74</v>
      </c>
      <c r="CS7" s="38">
        <v>53.78</v>
      </c>
      <c r="CT7" s="38">
        <v>53.24</v>
      </c>
      <c r="CU7" s="38">
        <v>52.31</v>
      </c>
      <c r="CV7" s="38">
        <v>60.65</v>
      </c>
      <c r="CW7" s="38">
        <v>59.15</v>
      </c>
      <c r="CX7" s="38">
        <v>92.01</v>
      </c>
      <c r="CY7" s="38">
        <v>96.75</v>
      </c>
      <c r="CZ7" s="38">
        <v>97.49</v>
      </c>
      <c r="DA7" s="38">
        <v>96.33</v>
      </c>
      <c r="DB7" s="38">
        <v>95.89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2017-12-25T02:29:06Z</dcterms:created>
  <dcterms:modified xsi:type="dcterms:W3CDTF">2018-02-05T01:38:38Z</dcterms:modified>
  <cp:category/>
</cp:coreProperties>
</file>