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eisaku\share\企画振興\財政\02 各種調査\13 公営企業 経営比較分析\H29\市町村回答\204501山形村\"/>
    </mc:Choice>
  </mc:AlternateContent>
  <workbookProtection workbookPassword="B31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AL8" i="4" s="1"/>
  <c r="Q6" i="5"/>
  <c r="P6" i="5"/>
  <c r="P10" i="4" s="1"/>
  <c r="O6" i="5"/>
  <c r="N6" i="5"/>
  <c r="M6" i="5"/>
  <c r="L6" i="5"/>
  <c r="K6" i="5"/>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I10" i="4"/>
  <c r="B10" i="4"/>
  <c r="BB8" i="4"/>
  <c r="AT8" i="4"/>
  <c r="W8" i="4"/>
  <c r="P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<sst xmlns="http://schemas.openxmlformats.org/spreadsheetml/2006/main" count="232" uniqueCount="120">
  <si>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</si>
  <si>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</si>
  <si>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</si>
  <si>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</si>
  <si>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</si>
  <si>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</si>
  <si>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</si>
  <si>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</si>
  <si>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</si>
  <si>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</si>
  <si>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</si>
  <si>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</si>
  <si>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</si>
  <si>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</si>
  <si>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</si>
  <si>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</si>
  <si>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</si>
  <si>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</si>
  <si>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</si>
  <si>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</si>
  <si>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</si>
  <si>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</si>
  <si>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</si>
  <si>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</si>
  <si>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</si>
  <si>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</si>
  <si>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</si>
  <si>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</si>
  <si>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</si>
  <si>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</si>
  <si>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</si>
  <si>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</si>
  <si>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</si>
  <si>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</si>
  <si>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</si>
  <si>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</si>
  <si>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</si>
  <si>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</si>
  <si>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</si>
  <si>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</si>
  <si>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</si>
  <si>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</si>
  <si>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</si>
  <si>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</si>
  <si>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</si>
  <si>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</si>
  <si>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</si>
  <si>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</si>
  <si>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</si>
  <si>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</si>
  <si>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</si>
  <si>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</si>
  <si>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</si>
  <si>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</si>
  <si>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</si>
  <si>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</si>
  <si>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</si>
  <si>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</si>
  <si>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</si>
  <si>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</si>
  <si>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</si>
  <si>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</si>
  <si>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</si>
  <si>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</si>
  <si>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</si>
  <si>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</si>
  <si>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</si>
  <si>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</si>
  <si>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</si>
  <si>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</si>
  <si>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</si>
  <si>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</si>
  <si>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</si>
  <si>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</si>
  <si>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</si>
  <si>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</si>
  <si>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</si>
  <si>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</si>
  <si>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</si>
  <si>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</si>
  <si>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</si>
  <si>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</si>
  <si>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</si>
  <si>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</si>
  <si>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</si>
  <si>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</si>
  <si>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</si>
  <si>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</si>
  <si>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</si>
  <si>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</si>
  <si>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</si>
  <si>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</si>
  <si>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</si>
  <si>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</si>
  <si>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</si>
  <si>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</si>
  <si>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</si>
  <si>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</si>
  <si>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</si>
  <si>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</si>
  <si>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</si>
  <si>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</si>
  <si>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</si>
  <si>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</si>
  <si>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</si>
  <si>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長野県　山形村</t>
  </si>
  <si>
    <t>法適用</t>
  </si>
  <si>
    <t>水道事業</t>
  </si>
  <si>
    <t>末端給水事業</t>
  </si>
  <si>
    <t>A8</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</si>
  <si>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</si>
  <si>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</si>
  <si>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</si>
  <si>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</si>
  <si>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</si>
  <si>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</si>
  <si>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経常収支比率が100%を超えており、また累積欠損金比率が発生していないことから健全な経営状況にあります。また、料金回収率も100%を上回っており、給水に要する費用を水道料金収入で賄えているという状況です。　　　　　　　　　　　　　　　　　　　　　　　有収率が、前年度よりも7.51ポイント下がりましたが、村内2箇所で大きな漏水がありいずれも修理済みです。今後も漏水調査を実施し早期に漏水の特定など、有収率の向上に努めます。</t>
    <rPh sb="0" eb="2">
      <t>ケイジョウ</t>
    </rPh>
    <rPh sb="2" eb="4">
      <t>シュウシ</t>
    </rPh>
    <rPh sb="4" eb="6">
      <t>ヒリツ</t>
    </rPh>
    <rPh sb="12" eb="13">
      <t>コ</t>
    </rPh>
    <rPh sb="20" eb="22">
      <t>ルイセキ</t>
    </rPh>
    <rPh sb="22" eb="25">
      <t>ケッソンキン</t>
    </rPh>
    <rPh sb="25" eb="27">
      <t>ヒリツ</t>
    </rPh>
    <rPh sb="28" eb="30">
      <t>ハッセイ</t>
    </rPh>
    <rPh sb="39" eb="41">
      <t>ケンゼン</t>
    </rPh>
    <rPh sb="42" eb="44">
      <t>ケイエイ</t>
    </rPh>
    <rPh sb="44" eb="46">
      <t>ジョウキョウ</t>
    </rPh>
    <rPh sb="55" eb="57">
      <t>リョウキン</t>
    </rPh>
    <rPh sb="57" eb="59">
      <t>カイシュウ</t>
    </rPh>
    <rPh sb="59" eb="60">
      <t>リツ</t>
    </rPh>
    <rPh sb="66" eb="68">
      <t>ウワマワ</t>
    </rPh>
    <rPh sb="73" eb="75">
      <t>キュウスイ</t>
    </rPh>
    <rPh sb="76" eb="77">
      <t>ヨウ</t>
    </rPh>
    <rPh sb="79" eb="81">
      <t>ヒヨウ</t>
    </rPh>
    <rPh sb="82" eb="84">
      <t>スイドウ</t>
    </rPh>
    <rPh sb="84" eb="86">
      <t>リョウキン</t>
    </rPh>
    <rPh sb="86" eb="88">
      <t>シュウニュウ</t>
    </rPh>
    <rPh sb="89" eb="90">
      <t>マカナ</t>
    </rPh>
    <rPh sb="97" eb="99">
      <t>ジョウキョウ</t>
    </rPh>
    <rPh sb="130" eb="133">
      <t>ゼンネンド</t>
    </rPh>
    <rPh sb="144" eb="145">
      <t>サ</t>
    </rPh>
    <rPh sb="152" eb="154">
      <t>ソンナイ</t>
    </rPh>
    <rPh sb="155" eb="157">
      <t>カショ</t>
    </rPh>
    <rPh sb="158" eb="159">
      <t>オオ</t>
    </rPh>
    <rPh sb="161" eb="163">
      <t>ロウスイ</t>
    </rPh>
    <rPh sb="170" eb="172">
      <t>シュウリ</t>
    </rPh>
    <rPh sb="172" eb="173">
      <t>ズ</t>
    </rPh>
    <rPh sb="177" eb="179">
      <t>コンゴ</t>
    </rPh>
    <rPh sb="180" eb="182">
      <t>ロウスイ</t>
    </rPh>
    <rPh sb="182" eb="184">
      <t>チョウサ</t>
    </rPh>
    <rPh sb="185" eb="187">
      <t>ジッシ</t>
    </rPh>
    <rPh sb="188" eb="190">
      <t>ソウキ</t>
    </rPh>
    <rPh sb="191" eb="193">
      <t>ロウスイ</t>
    </rPh>
    <rPh sb="194" eb="196">
      <t>トクテイ</t>
    </rPh>
    <rPh sb="199" eb="201">
      <t>ユウシュウ</t>
    </rPh>
    <rPh sb="201" eb="202">
      <t>リツ</t>
    </rPh>
    <rPh sb="203" eb="205">
      <t>コウジョウ</t>
    </rPh>
    <rPh sb="206" eb="207">
      <t>ツト</t>
    </rPh>
    <phoneticPr fontId="7"/>
  </si>
  <si>
    <t>管路経年化率が6.94%で、管路更新率は0.46%とともに管路の更新時期を迎えつつあります。耐震性の低い管路が多いため施設等の長寿命化とともに必要に応じて、計画的に更新・改築等を行っていかなければなりません。</t>
    <rPh sb="0" eb="2">
      <t>カンロ</t>
    </rPh>
    <rPh sb="2" eb="4">
      <t>ケイネン</t>
    </rPh>
    <rPh sb="4" eb="5">
      <t>カ</t>
    </rPh>
    <rPh sb="5" eb="6">
      <t>リツ</t>
    </rPh>
    <rPh sb="14" eb="16">
      <t>カンロ</t>
    </rPh>
    <rPh sb="16" eb="18">
      <t>コウシン</t>
    </rPh>
    <rPh sb="18" eb="19">
      <t>リツ</t>
    </rPh>
    <rPh sb="29" eb="31">
      <t>カンロ</t>
    </rPh>
    <rPh sb="32" eb="34">
      <t>コウシン</t>
    </rPh>
    <rPh sb="34" eb="36">
      <t>ジキ</t>
    </rPh>
    <rPh sb="37" eb="38">
      <t>ムカ</t>
    </rPh>
    <rPh sb="46" eb="48">
      <t>タイシン</t>
    </rPh>
    <rPh sb="48" eb="49">
      <t>セイ</t>
    </rPh>
    <rPh sb="50" eb="51">
      <t>ヒク</t>
    </rPh>
    <rPh sb="52" eb="54">
      <t>カンロ</t>
    </rPh>
    <rPh sb="55" eb="56">
      <t>オオ</t>
    </rPh>
    <rPh sb="59" eb="61">
      <t>シセツ</t>
    </rPh>
    <rPh sb="61" eb="62">
      <t>トウ</t>
    </rPh>
    <rPh sb="63" eb="64">
      <t>チョウ</t>
    </rPh>
    <rPh sb="64" eb="67">
      <t>ジュミョウカ</t>
    </rPh>
    <rPh sb="71" eb="73">
      <t>ヒツヨウ</t>
    </rPh>
    <rPh sb="74" eb="75">
      <t>オウ</t>
    </rPh>
    <rPh sb="78" eb="81">
      <t>ケイカクテキ</t>
    </rPh>
    <rPh sb="82" eb="84">
      <t>コウシン</t>
    </rPh>
    <rPh sb="85" eb="87">
      <t>カイチク</t>
    </rPh>
    <rPh sb="87" eb="88">
      <t>トウ</t>
    </rPh>
    <rPh sb="89" eb="90">
      <t>オコナ</t>
    </rPh>
    <phoneticPr fontId="7"/>
  </si>
  <si>
    <t>分析表の数値的には健全運営状況にありますが、施設等の経年化・老朽化および耐震化に対する更新需要増加に向けたアセットマネジメントの策定や財源確保などが必要です。　　　　　　　　　　　　　　　　　　　　有収率の向上にさらなる経営基盤の強化を図る必要があります。                                                       これらを踏まえて、平成30年度にアセットマネジメントの策定を行う予定です。</t>
    <rPh sb="0" eb="2">
      <t>ブンセキ</t>
    </rPh>
    <rPh sb="2" eb="3">
      <t>ヒョウ</t>
    </rPh>
    <rPh sb="4" eb="7">
      <t>スウチテキ</t>
    </rPh>
    <rPh sb="9" eb="11">
      <t>ケンゼン</t>
    </rPh>
    <rPh sb="11" eb="13">
      <t>ウンエイ</t>
    </rPh>
    <rPh sb="13" eb="15">
      <t>ジョウキョウ</t>
    </rPh>
    <rPh sb="22" eb="24">
      <t>シセツ</t>
    </rPh>
    <rPh sb="24" eb="25">
      <t>トウ</t>
    </rPh>
    <rPh sb="26" eb="29">
      <t>ケイネンカ</t>
    </rPh>
    <rPh sb="30" eb="33">
      <t>ロウキュウカ</t>
    </rPh>
    <rPh sb="36" eb="39">
      <t>タイシンカ</t>
    </rPh>
    <rPh sb="40" eb="41">
      <t>タイ</t>
    </rPh>
    <rPh sb="43" eb="45">
      <t>コウシン</t>
    </rPh>
    <rPh sb="45" eb="47">
      <t>ジュヨウ</t>
    </rPh>
    <rPh sb="47" eb="49">
      <t>ゾウカ</t>
    </rPh>
    <rPh sb="50" eb="51">
      <t>ム</t>
    </rPh>
    <rPh sb="64" eb="66">
      <t>サクテイ</t>
    </rPh>
    <rPh sb="67" eb="69">
      <t>ザイゲン</t>
    </rPh>
    <rPh sb="69" eb="71">
      <t>カクホ</t>
    </rPh>
    <rPh sb="74" eb="76">
      <t>ヒツヨウ</t>
    </rPh>
    <rPh sb="99" eb="101">
      <t>ユウシュウ</t>
    </rPh>
    <rPh sb="101" eb="102">
      <t>リツ</t>
    </rPh>
    <rPh sb="103" eb="105">
      <t>コウジョウ</t>
    </rPh>
    <rPh sb="110" eb="112">
      <t>ケイエイ</t>
    </rPh>
    <rPh sb="112" eb="114">
      <t>キバン</t>
    </rPh>
    <rPh sb="115" eb="117">
      <t>キョウカ</t>
    </rPh>
    <rPh sb="118" eb="119">
      <t>ハカ</t>
    </rPh>
    <rPh sb="120" eb="122">
      <t>ヒツヨウ</t>
    </rPh>
    <rPh sb="187" eb="188">
      <t>フ</t>
    </rPh>
    <rPh sb="192" eb="194">
      <t>ヘイセイ</t>
    </rPh>
    <rPh sb="196" eb="197">
      <t>ネン</t>
    </rPh>
    <rPh sb="197" eb="198">
      <t>ド</t>
    </rPh>
    <rPh sb="210" eb="212">
      <t>サクテイ</t>
    </rPh>
    <rPh sb="213" eb="214">
      <t>オコナ</t>
    </rPh>
    <rPh sb="215" eb="217">
      <t>ヨテイ</t>
    </rPh>
    <phoneticPr fontId="7"/>
  </si>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</sst>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formatCode="#,##0.00;&quot;△&quot;#,##0.00;&quot;-&quot;">
                  <c:v>0.32</c:v>
                </c:pt>
                <c:pt idx="1">
                  <c:v>0</c:v>
                </c:pt>
                <c:pt idx="2">
                  <c:v>0</c:v>
                </c:pt>
                <c:pt idx="3">
                  <c:v>0</c:v>
                </c:pt>
                <c:pt idx="4" formatCode="#,##0.00;&quot;△&quot;#,##0.00;&quot;-&quot;">
                  <c:v>0.46</c:v>
                </c:pt>
              </c:numCache>
            </c:numRef>
          </c:val>
        </c:ser>
        <c:dLbls>
          <c:showLegendKey val="0"/>
          <c:showVal val="0"/>
          <c:showCatName val="0"/>
          <c:showSerName val="0"/>
          <c:showPercent val="0"/>
          <c:showBubbleSize val="0"/>
        </c:dLbls>
        <c:gapWidth val="150"/>
        <c:axId val="254036048"/>
        <c:axId val="322933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0.66</c:v>
                </c:pt>
                <c:pt idx="1">
                  <c:v>0.64</c:v>
                </c:pt>
                <c:pt idx="2">
                  <c:v>0.56000000000000005</c:v>
                </c:pt>
                <c:pt idx="3">
                  <c:v>0.65</c:v>
                </c:pt>
                <c:pt idx="4">
                  <c:v>0.46</c:v>
                </c:pt>
              </c:numCache>
            </c:numRef>
          </c:val>
          <c:smooth val="0"/>
        </c:ser>
        <c:dLbls>
          <c:showLegendKey val="0"/>
          <c:showVal val="0"/>
          <c:showCatName val="0"/>
          <c:showSerName val="0"/>
          <c:showPercent val="0"/>
          <c:showBubbleSize val="0"/>
        </c:dLbls>
        <c:marker val="1"/>
        <c:smooth val="0"/>
        <c:axId val="254036048"/>
        <c:axId val="322933216"/>
      </c:lineChart>
      <c:dateAx>
        <c:axId val="254036048"/>
        <c:scaling>
          <c:orientation val="minMax"/>
        </c:scaling>
        <c:delete val="1"/>
        <c:axPos val="b"/>
        <c:numFmt formatCode="ge" sourceLinked="1"/>
        <c:majorTickMark val="none"/>
        <c:minorTickMark val="none"/>
        <c:tickLblPos val="none"/>
        <c:crossAx val="322933216"/>
        <c:crosses val="autoZero"/>
        <c:auto val="1"/>
        <c:lblOffset val="100"/>
        <c:baseTimeUnit val="years"/>
      </c:dateAx>
      <c:valAx>
        <c:axId val="322933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403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71.75</c:v>
                </c:pt>
                <c:pt idx="1">
                  <c:v>72.45</c:v>
                </c:pt>
                <c:pt idx="2">
                  <c:v>70.23</c:v>
                </c:pt>
                <c:pt idx="3">
                  <c:v>68.55</c:v>
                </c:pt>
                <c:pt idx="4">
                  <c:v>77.89</c:v>
                </c:pt>
              </c:numCache>
            </c:numRef>
          </c:val>
        </c:ser>
        <c:dLbls>
          <c:showLegendKey val="0"/>
          <c:showVal val="0"/>
          <c:showCatName val="0"/>
          <c:showSerName val="0"/>
          <c:showPercent val="0"/>
          <c:showBubbleSize val="0"/>
        </c:dLbls>
        <c:gapWidth val="150"/>
        <c:axId val="324605024"/>
        <c:axId val="324600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49.69</c:v>
                </c:pt>
                <c:pt idx="1">
                  <c:v>49.77</c:v>
                </c:pt>
                <c:pt idx="2">
                  <c:v>49.22</c:v>
                </c:pt>
                <c:pt idx="3">
                  <c:v>49.08</c:v>
                </c:pt>
                <c:pt idx="4">
                  <c:v>49.32</c:v>
                </c:pt>
              </c:numCache>
            </c:numRef>
          </c:val>
          <c:smooth val="0"/>
        </c:ser>
        <c:dLbls>
          <c:showLegendKey val="0"/>
          <c:showVal val="0"/>
          <c:showCatName val="0"/>
          <c:showSerName val="0"/>
          <c:showPercent val="0"/>
          <c:showBubbleSize val="0"/>
        </c:dLbls>
        <c:marker val="1"/>
        <c:smooth val="0"/>
        <c:axId val="324605024"/>
        <c:axId val="324600712"/>
      </c:lineChart>
      <c:dateAx>
        <c:axId val="324605024"/>
        <c:scaling>
          <c:orientation val="minMax"/>
        </c:scaling>
        <c:delete val="1"/>
        <c:axPos val="b"/>
        <c:numFmt formatCode="ge" sourceLinked="1"/>
        <c:majorTickMark val="none"/>
        <c:minorTickMark val="none"/>
        <c:tickLblPos val="none"/>
        <c:crossAx val="324600712"/>
        <c:crosses val="autoZero"/>
        <c:auto val="1"/>
        <c:lblOffset val="100"/>
        <c:baseTimeUnit val="years"/>
      </c:dateAx>
      <c:valAx>
        <c:axId val="324600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4605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83.22</c:v>
                </c:pt>
                <c:pt idx="1">
                  <c:v>85.2</c:v>
                </c:pt>
                <c:pt idx="2">
                  <c:v>81.95</c:v>
                </c:pt>
                <c:pt idx="3">
                  <c:v>84.92</c:v>
                </c:pt>
                <c:pt idx="4">
                  <c:v>77.41</c:v>
                </c:pt>
              </c:numCache>
            </c:numRef>
          </c:val>
        </c:ser>
        <c:dLbls>
          <c:showLegendKey val="0"/>
          <c:showVal val="0"/>
          <c:showCatName val="0"/>
          <c:showSerName val="0"/>
          <c:showPercent val="0"/>
          <c:showBubbleSize val="0"/>
        </c:dLbls>
        <c:gapWidth val="150"/>
        <c:axId val="324606200"/>
        <c:axId val="324606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80.010000000000005</c:v>
                </c:pt>
                <c:pt idx="1">
                  <c:v>79.98</c:v>
                </c:pt>
                <c:pt idx="2">
                  <c:v>79.48</c:v>
                </c:pt>
                <c:pt idx="3">
                  <c:v>79.3</c:v>
                </c:pt>
                <c:pt idx="4">
                  <c:v>79.34</c:v>
                </c:pt>
              </c:numCache>
            </c:numRef>
          </c:val>
          <c:smooth val="0"/>
        </c:ser>
        <c:dLbls>
          <c:showLegendKey val="0"/>
          <c:showVal val="0"/>
          <c:showCatName val="0"/>
          <c:showSerName val="0"/>
          <c:showPercent val="0"/>
          <c:showBubbleSize val="0"/>
        </c:dLbls>
        <c:marker val="1"/>
        <c:smooth val="0"/>
        <c:axId val="324606200"/>
        <c:axId val="324606592"/>
      </c:lineChart>
      <c:dateAx>
        <c:axId val="324606200"/>
        <c:scaling>
          <c:orientation val="minMax"/>
        </c:scaling>
        <c:delete val="1"/>
        <c:axPos val="b"/>
        <c:numFmt formatCode="ge" sourceLinked="1"/>
        <c:majorTickMark val="none"/>
        <c:minorTickMark val="none"/>
        <c:tickLblPos val="none"/>
        <c:crossAx val="324606592"/>
        <c:crosses val="autoZero"/>
        <c:auto val="1"/>
        <c:lblOffset val="100"/>
        <c:baseTimeUnit val="years"/>
      </c:dateAx>
      <c:valAx>
        <c:axId val="324606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4606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112.08</c:v>
                </c:pt>
                <c:pt idx="1">
                  <c:v>118.38</c:v>
                </c:pt>
                <c:pt idx="2">
                  <c:v>118.32</c:v>
                </c:pt>
                <c:pt idx="3">
                  <c:v>120.88</c:v>
                </c:pt>
                <c:pt idx="4">
                  <c:v>123.27</c:v>
                </c:pt>
              </c:numCache>
            </c:numRef>
          </c:val>
        </c:ser>
        <c:dLbls>
          <c:showLegendKey val="0"/>
          <c:showVal val="0"/>
          <c:showCatName val="0"/>
          <c:showSerName val="0"/>
          <c:showPercent val="0"/>
          <c:showBubbleSize val="0"/>
        </c:dLbls>
        <c:gapWidth val="150"/>
        <c:axId val="324129264"/>
        <c:axId val="32412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104.95</c:v>
                </c:pt>
                <c:pt idx="1">
                  <c:v>105.53</c:v>
                </c:pt>
                <c:pt idx="2">
                  <c:v>107.2</c:v>
                </c:pt>
                <c:pt idx="3">
                  <c:v>106.62</c:v>
                </c:pt>
                <c:pt idx="4">
                  <c:v>107.95</c:v>
                </c:pt>
              </c:numCache>
            </c:numRef>
          </c:val>
          <c:smooth val="0"/>
        </c:ser>
        <c:dLbls>
          <c:showLegendKey val="0"/>
          <c:showVal val="0"/>
          <c:showCatName val="0"/>
          <c:showSerName val="0"/>
          <c:showPercent val="0"/>
          <c:showBubbleSize val="0"/>
        </c:dLbls>
        <c:marker val="1"/>
        <c:smooth val="0"/>
        <c:axId val="324129264"/>
        <c:axId val="324129648"/>
      </c:lineChart>
      <c:dateAx>
        <c:axId val="324129264"/>
        <c:scaling>
          <c:orientation val="minMax"/>
        </c:scaling>
        <c:delete val="1"/>
        <c:axPos val="b"/>
        <c:numFmt formatCode="ge" sourceLinked="1"/>
        <c:majorTickMark val="none"/>
        <c:minorTickMark val="none"/>
        <c:tickLblPos val="none"/>
        <c:crossAx val="324129648"/>
        <c:crosses val="autoZero"/>
        <c:auto val="1"/>
        <c:lblOffset val="100"/>
        <c:baseTimeUnit val="years"/>
      </c:dateAx>
      <c:valAx>
        <c:axId val="3241296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2412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47.7</c:v>
                </c:pt>
                <c:pt idx="1">
                  <c:v>50.04</c:v>
                </c:pt>
                <c:pt idx="2">
                  <c:v>52.66</c:v>
                </c:pt>
                <c:pt idx="3">
                  <c:v>53.94</c:v>
                </c:pt>
                <c:pt idx="4">
                  <c:v>56.44</c:v>
                </c:pt>
              </c:numCache>
            </c:numRef>
          </c:val>
        </c:ser>
        <c:dLbls>
          <c:showLegendKey val="0"/>
          <c:showVal val="0"/>
          <c:showCatName val="0"/>
          <c:showSerName val="0"/>
          <c:showPercent val="0"/>
          <c:showBubbleSize val="0"/>
        </c:dLbls>
        <c:gapWidth val="150"/>
        <c:axId val="255543208"/>
        <c:axId val="255544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35.18</c:v>
                </c:pt>
                <c:pt idx="1">
                  <c:v>36.43</c:v>
                </c:pt>
                <c:pt idx="2">
                  <c:v>46.12</c:v>
                </c:pt>
                <c:pt idx="3">
                  <c:v>47.44</c:v>
                </c:pt>
                <c:pt idx="4">
                  <c:v>48.3</c:v>
                </c:pt>
              </c:numCache>
            </c:numRef>
          </c:val>
          <c:smooth val="0"/>
        </c:ser>
        <c:dLbls>
          <c:showLegendKey val="0"/>
          <c:showVal val="0"/>
          <c:showCatName val="0"/>
          <c:showSerName val="0"/>
          <c:showPercent val="0"/>
          <c:showBubbleSize val="0"/>
        </c:dLbls>
        <c:marker val="1"/>
        <c:smooth val="0"/>
        <c:axId val="255543208"/>
        <c:axId val="255544776"/>
      </c:lineChart>
      <c:dateAx>
        <c:axId val="255543208"/>
        <c:scaling>
          <c:orientation val="minMax"/>
        </c:scaling>
        <c:delete val="1"/>
        <c:axPos val="b"/>
        <c:numFmt formatCode="ge" sourceLinked="1"/>
        <c:majorTickMark val="none"/>
        <c:minorTickMark val="none"/>
        <c:tickLblPos val="none"/>
        <c:crossAx val="255544776"/>
        <c:crosses val="autoZero"/>
        <c:auto val="1"/>
        <c:lblOffset val="100"/>
        <c:baseTimeUnit val="years"/>
      </c:dateAx>
      <c:valAx>
        <c:axId val="255544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5543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0</c:v>
                </c:pt>
                <c:pt idx="1">
                  <c:v>0</c:v>
                </c:pt>
                <c:pt idx="2">
                  <c:v>0</c:v>
                </c:pt>
                <c:pt idx="3">
                  <c:v>0</c:v>
                </c:pt>
                <c:pt idx="4" formatCode="#,##0.00;&quot;△&quot;#,##0.00;&quot;-&quot;">
                  <c:v>6.94</c:v>
                </c:pt>
              </c:numCache>
            </c:numRef>
          </c:val>
        </c:ser>
        <c:dLbls>
          <c:showLegendKey val="0"/>
          <c:showVal val="0"/>
          <c:showCatName val="0"/>
          <c:showSerName val="0"/>
          <c:showPercent val="0"/>
          <c:showBubbleSize val="0"/>
        </c:dLbls>
        <c:gapWidth val="150"/>
        <c:axId val="255542816"/>
        <c:axId val="255543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8.41</c:v>
                </c:pt>
                <c:pt idx="1">
                  <c:v>8.7200000000000006</c:v>
                </c:pt>
                <c:pt idx="2">
                  <c:v>9.86</c:v>
                </c:pt>
                <c:pt idx="3">
                  <c:v>11.16</c:v>
                </c:pt>
                <c:pt idx="4">
                  <c:v>12.43</c:v>
                </c:pt>
              </c:numCache>
            </c:numRef>
          </c:val>
          <c:smooth val="0"/>
        </c:ser>
        <c:dLbls>
          <c:showLegendKey val="0"/>
          <c:showVal val="0"/>
          <c:showCatName val="0"/>
          <c:showSerName val="0"/>
          <c:showPercent val="0"/>
          <c:showBubbleSize val="0"/>
        </c:dLbls>
        <c:marker val="1"/>
        <c:smooth val="0"/>
        <c:axId val="255542816"/>
        <c:axId val="255543600"/>
      </c:lineChart>
      <c:dateAx>
        <c:axId val="255542816"/>
        <c:scaling>
          <c:orientation val="minMax"/>
        </c:scaling>
        <c:delete val="1"/>
        <c:axPos val="b"/>
        <c:numFmt formatCode="ge" sourceLinked="1"/>
        <c:majorTickMark val="none"/>
        <c:minorTickMark val="none"/>
        <c:tickLblPos val="none"/>
        <c:crossAx val="255543600"/>
        <c:crosses val="autoZero"/>
        <c:auto val="1"/>
        <c:lblOffset val="100"/>
        <c:baseTimeUnit val="years"/>
      </c:dateAx>
      <c:valAx>
        <c:axId val="255543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5542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23529408"/>
        <c:axId val="323530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26.81</c:v>
                </c:pt>
                <c:pt idx="1">
                  <c:v>28.31</c:v>
                </c:pt>
                <c:pt idx="2">
                  <c:v>13.46</c:v>
                </c:pt>
                <c:pt idx="3">
                  <c:v>12.59</c:v>
                </c:pt>
                <c:pt idx="4">
                  <c:v>12.44</c:v>
                </c:pt>
              </c:numCache>
            </c:numRef>
          </c:val>
          <c:smooth val="0"/>
        </c:ser>
        <c:dLbls>
          <c:showLegendKey val="0"/>
          <c:showVal val="0"/>
          <c:showCatName val="0"/>
          <c:showSerName val="0"/>
          <c:showPercent val="0"/>
          <c:showBubbleSize val="0"/>
        </c:dLbls>
        <c:marker val="1"/>
        <c:smooth val="0"/>
        <c:axId val="323529408"/>
        <c:axId val="323530584"/>
      </c:lineChart>
      <c:dateAx>
        <c:axId val="323529408"/>
        <c:scaling>
          <c:orientation val="minMax"/>
        </c:scaling>
        <c:delete val="1"/>
        <c:axPos val="b"/>
        <c:numFmt formatCode="ge" sourceLinked="1"/>
        <c:majorTickMark val="none"/>
        <c:minorTickMark val="none"/>
        <c:tickLblPos val="none"/>
        <c:crossAx val="323530584"/>
        <c:crosses val="autoZero"/>
        <c:auto val="1"/>
        <c:lblOffset val="100"/>
        <c:baseTimeUnit val="years"/>
      </c:dateAx>
      <c:valAx>
        <c:axId val="3235305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23529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3428.57</c:v>
                </c:pt>
                <c:pt idx="1">
                  <c:v>2736.12</c:v>
                </c:pt>
                <c:pt idx="2">
                  <c:v>2547.86</c:v>
                </c:pt>
                <c:pt idx="3">
                  <c:v>541.07000000000005</c:v>
                </c:pt>
                <c:pt idx="4">
                  <c:v>903.88</c:v>
                </c:pt>
              </c:numCache>
            </c:numRef>
          </c:val>
        </c:ser>
        <c:dLbls>
          <c:showLegendKey val="0"/>
          <c:showVal val="0"/>
          <c:showCatName val="0"/>
          <c:showSerName val="0"/>
          <c:showPercent val="0"/>
          <c:showBubbleSize val="0"/>
        </c:dLbls>
        <c:gapWidth val="150"/>
        <c:axId val="323533720"/>
        <c:axId val="32352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1002.64</c:v>
                </c:pt>
                <c:pt idx="1">
                  <c:v>1164.51</c:v>
                </c:pt>
                <c:pt idx="2">
                  <c:v>434.72</c:v>
                </c:pt>
                <c:pt idx="3">
                  <c:v>416.14</c:v>
                </c:pt>
                <c:pt idx="4">
                  <c:v>371.89</c:v>
                </c:pt>
              </c:numCache>
            </c:numRef>
          </c:val>
          <c:smooth val="0"/>
        </c:ser>
        <c:dLbls>
          <c:showLegendKey val="0"/>
          <c:showVal val="0"/>
          <c:showCatName val="0"/>
          <c:showSerName val="0"/>
          <c:showPercent val="0"/>
          <c:showBubbleSize val="0"/>
        </c:dLbls>
        <c:marker val="1"/>
        <c:smooth val="0"/>
        <c:axId val="323533720"/>
        <c:axId val="323527056"/>
      </c:lineChart>
      <c:dateAx>
        <c:axId val="323533720"/>
        <c:scaling>
          <c:orientation val="minMax"/>
        </c:scaling>
        <c:delete val="1"/>
        <c:axPos val="b"/>
        <c:numFmt formatCode="ge" sourceLinked="1"/>
        <c:majorTickMark val="none"/>
        <c:minorTickMark val="none"/>
        <c:tickLblPos val="none"/>
        <c:crossAx val="323527056"/>
        <c:crosses val="autoZero"/>
        <c:auto val="1"/>
        <c:lblOffset val="100"/>
        <c:baseTimeUnit val="years"/>
      </c:dateAx>
      <c:valAx>
        <c:axId val="3235270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23533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409.28</c:v>
                </c:pt>
                <c:pt idx="1">
                  <c:v>361.72</c:v>
                </c:pt>
                <c:pt idx="2">
                  <c:v>357.9</c:v>
                </c:pt>
                <c:pt idx="3">
                  <c:v>317.99</c:v>
                </c:pt>
                <c:pt idx="4">
                  <c:v>279.24</c:v>
                </c:pt>
              </c:numCache>
            </c:numRef>
          </c:val>
        </c:ser>
        <c:dLbls>
          <c:showLegendKey val="0"/>
          <c:showVal val="0"/>
          <c:showCatName val="0"/>
          <c:showSerName val="0"/>
          <c:showPercent val="0"/>
          <c:showBubbleSize val="0"/>
        </c:dLbls>
        <c:gapWidth val="150"/>
        <c:axId val="323530192"/>
        <c:axId val="323528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520.29999999999995</c:v>
                </c:pt>
                <c:pt idx="1">
                  <c:v>498.27</c:v>
                </c:pt>
                <c:pt idx="2">
                  <c:v>495.76</c:v>
                </c:pt>
                <c:pt idx="3">
                  <c:v>487.22</c:v>
                </c:pt>
                <c:pt idx="4">
                  <c:v>483.11</c:v>
                </c:pt>
              </c:numCache>
            </c:numRef>
          </c:val>
          <c:smooth val="0"/>
        </c:ser>
        <c:dLbls>
          <c:showLegendKey val="0"/>
          <c:showVal val="0"/>
          <c:showCatName val="0"/>
          <c:showSerName val="0"/>
          <c:showPercent val="0"/>
          <c:showBubbleSize val="0"/>
        </c:dLbls>
        <c:marker val="1"/>
        <c:smooth val="0"/>
        <c:axId val="323530192"/>
        <c:axId val="323528232"/>
      </c:lineChart>
      <c:dateAx>
        <c:axId val="323530192"/>
        <c:scaling>
          <c:orientation val="minMax"/>
        </c:scaling>
        <c:delete val="1"/>
        <c:axPos val="b"/>
        <c:numFmt formatCode="ge" sourceLinked="1"/>
        <c:majorTickMark val="none"/>
        <c:minorTickMark val="none"/>
        <c:tickLblPos val="none"/>
        <c:crossAx val="323528232"/>
        <c:crosses val="autoZero"/>
        <c:auto val="1"/>
        <c:lblOffset val="100"/>
        <c:baseTimeUnit val="years"/>
      </c:dateAx>
      <c:valAx>
        <c:axId val="3235282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23530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106.38</c:v>
                </c:pt>
                <c:pt idx="1">
                  <c:v>112.44</c:v>
                </c:pt>
                <c:pt idx="2">
                  <c:v>115.38</c:v>
                </c:pt>
                <c:pt idx="3">
                  <c:v>117.68</c:v>
                </c:pt>
                <c:pt idx="4">
                  <c:v>119.73</c:v>
                </c:pt>
              </c:numCache>
            </c:numRef>
          </c:val>
        </c:ser>
        <c:dLbls>
          <c:showLegendKey val="0"/>
          <c:showVal val="0"/>
          <c:showCatName val="0"/>
          <c:showSerName val="0"/>
          <c:showPercent val="0"/>
          <c:showBubbleSize val="0"/>
        </c:dLbls>
        <c:gapWidth val="150"/>
        <c:axId val="323531760"/>
        <c:axId val="323530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90.69</c:v>
                </c:pt>
                <c:pt idx="1">
                  <c:v>90.64</c:v>
                </c:pt>
                <c:pt idx="2">
                  <c:v>93.66</c:v>
                </c:pt>
                <c:pt idx="3">
                  <c:v>92.76</c:v>
                </c:pt>
                <c:pt idx="4">
                  <c:v>93.28</c:v>
                </c:pt>
              </c:numCache>
            </c:numRef>
          </c:val>
          <c:smooth val="0"/>
        </c:ser>
        <c:dLbls>
          <c:showLegendKey val="0"/>
          <c:showVal val="0"/>
          <c:showCatName val="0"/>
          <c:showSerName val="0"/>
          <c:showPercent val="0"/>
          <c:showBubbleSize val="0"/>
        </c:dLbls>
        <c:marker val="1"/>
        <c:smooth val="0"/>
        <c:axId val="323531760"/>
        <c:axId val="323530976"/>
      </c:lineChart>
      <c:dateAx>
        <c:axId val="323531760"/>
        <c:scaling>
          <c:orientation val="minMax"/>
        </c:scaling>
        <c:delete val="1"/>
        <c:axPos val="b"/>
        <c:numFmt formatCode="ge" sourceLinked="1"/>
        <c:majorTickMark val="none"/>
        <c:minorTickMark val="none"/>
        <c:tickLblPos val="none"/>
        <c:crossAx val="323530976"/>
        <c:crosses val="autoZero"/>
        <c:auto val="1"/>
        <c:lblOffset val="100"/>
        <c:baseTimeUnit val="years"/>
      </c:dateAx>
      <c:valAx>
        <c:axId val="323530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531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221.22</c:v>
                </c:pt>
                <c:pt idx="1">
                  <c:v>208.65</c:v>
                </c:pt>
                <c:pt idx="2">
                  <c:v>199.97</c:v>
                </c:pt>
                <c:pt idx="3">
                  <c:v>195.07</c:v>
                </c:pt>
                <c:pt idx="4">
                  <c:v>193.01</c:v>
                </c:pt>
              </c:numCache>
            </c:numRef>
          </c:val>
        </c:ser>
        <c:dLbls>
          <c:showLegendKey val="0"/>
          <c:showVal val="0"/>
          <c:showCatName val="0"/>
          <c:showSerName val="0"/>
          <c:showPercent val="0"/>
          <c:showBubbleSize val="0"/>
        </c:dLbls>
        <c:gapWidth val="150"/>
        <c:axId val="323532544"/>
        <c:axId val="323532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211.08</c:v>
                </c:pt>
                <c:pt idx="1">
                  <c:v>213.52</c:v>
                </c:pt>
                <c:pt idx="2">
                  <c:v>208.21</c:v>
                </c:pt>
                <c:pt idx="3">
                  <c:v>208.67</c:v>
                </c:pt>
                <c:pt idx="4">
                  <c:v>208.29</c:v>
                </c:pt>
              </c:numCache>
            </c:numRef>
          </c:val>
          <c:smooth val="0"/>
        </c:ser>
        <c:dLbls>
          <c:showLegendKey val="0"/>
          <c:showVal val="0"/>
          <c:showCatName val="0"/>
          <c:showSerName val="0"/>
          <c:showPercent val="0"/>
          <c:showBubbleSize val="0"/>
        </c:dLbls>
        <c:marker val="1"/>
        <c:smooth val="0"/>
        <c:axId val="323532544"/>
        <c:axId val="323532936"/>
      </c:lineChart>
      <c:dateAx>
        <c:axId val="323532544"/>
        <c:scaling>
          <c:orientation val="minMax"/>
        </c:scaling>
        <c:delete val="1"/>
        <c:axPos val="b"/>
        <c:numFmt formatCode="ge" sourceLinked="1"/>
        <c:majorTickMark val="none"/>
        <c:minorTickMark val="none"/>
        <c:tickLblPos val="none"/>
        <c:crossAx val="323532936"/>
        <c:crosses val="autoZero"/>
        <c:auto val="1"/>
        <c:lblOffset val="100"/>
        <c:baseTimeUnit val="years"/>
      </c:dateAx>
      <c:valAx>
        <c:axId val="323532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532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5" zoomScaleNormal="75" workbookViewId="0">
      <selection activeCell="AD9" sqref="AD9"/>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5" t="str">
        <f>データ!H6</f>
        <v>長野県　山形村</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A8</v>
      </c>
      <c r="X8" s="59"/>
      <c r="Y8" s="59"/>
      <c r="Z8" s="59"/>
      <c r="AA8" s="59"/>
      <c r="AB8" s="59"/>
      <c r="AC8" s="59"/>
      <c r="AD8" s="60" t="s">
        <v>119</v>
      </c>
      <c r="AE8" s="60"/>
      <c r="AF8" s="60"/>
      <c r="AG8" s="60"/>
      <c r="AH8" s="60"/>
      <c r="AI8" s="60"/>
      <c r="AJ8" s="60"/>
      <c r="AK8" s="5"/>
      <c r="AL8" s="61">
        <f>データ!$R$6</f>
        <v>8764</v>
      </c>
      <c r="AM8" s="61"/>
      <c r="AN8" s="61"/>
      <c r="AO8" s="61"/>
      <c r="AP8" s="61"/>
      <c r="AQ8" s="61"/>
      <c r="AR8" s="61"/>
      <c r="AS8" s="61"/>
      <c r="AT8" s="51">
        <f>データ!$S$6</f>
        <v>24.98</v>
      </c>
      <c r="AU8" s="52"/>
      <c r="AV8" s="52"/>
      <c r="AW8" s="52"/>
      <c r="AX8" s="52"/>
      <c r="AY8" s="52"/>
      <c r="AZ8" s="52"/>
      <c r="BA8" s="52"/>
      <c r="BB8" s="53">
        <f>データ!$T$6</f>
        <v>350.84</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c r="A10" s="2"/>
      <c r="B10" s="51" t="str">
        <f>データ!$N$6</f>
        <v>-</v>
      </c>
      <c r="C10" s="52"/>
      <c r="D10" s="52"/>
      <c r="E10" s="52"/>
      <c r="F10" s="52"/>
      <c r="G10" s="52"/>
      <c r="H10" s="52"/>
      <c r="I10" s="51">
        <f>データ!$O$6</f>
        <v>68.55</v>
      </c>
      <c r="J10" s="52"/>
      <c r="K10" s="52"/>
      <c r="L10" s="52"/>
      <c r="M10" s="52"/>
      <c r="N10" s="52"/>
      <c r="O10" s="64"/>
      <c r="P10" s="53">
        <f>データ!$P$6</f>
        <v>99.64</v>
      </c>
      <c r="Q10" s="53"/>
      <c r="R10" s="53"/>
      <c r="S10" s="53"/>
      <c r="T10" s="53"/>
      <c r="U10" s="53"/>
      <c r="V10" s="53"/>
      <c r="W10" s="61">
        <f>データ!$Q$6</f>
        <v>4395</v>
      </c>
      <c r="X10" s="61"/>
      <c r="Y10" s="61"/>
      <c r="Z10" s="61"/>
      <c r="AA10" s="61"/>
      <c r="AB10" s="61"/>
      <c r="AC10" s="61"/>
      <c r="AD10" s="2"/>
      <c r="AE10" s="2"/>
      <c r="AF10" s="2"/>
      <c r="AG10" s="2"/>
      <c r="AH10" s="5"/>
      <c r="AI10" s="5"/>
      <c r="AJ10" s="5"/>
      <c r="AK10" s="5"/>
      <c r="AL10" s="61">
        <f>データ!$U$6</f>
        <v>8748</v>
      </c>
      <c r="AM10" s="61"/>
      <c r="AN10" s="61"/>
      <c r="AO10" s="61"/>
      <c r="AP10" s="61"/>
      <c r="AQ10" s="61"/>
      <c r="AR10" s="61"/>
      <c r="AS10" s="61"/>
      <c r="AT10" s="51">
        <f>データ!$V$6</f>
        <v>9.09</v>
      </c>
      <c r="AU10" s="52"/>
      <c r="AV10" s="52"/>
      <c r="AW10" s="52"/>
      <c r="AX10" s="52"/>
      <c r="AY10" s="52"/>
      <c r="AZ10" s="52"/>
      <c r="BA10" s="52"/>
      <c r="BB10" s="53">
        <f>データ!$W$6</f>
        <v>962.38</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116</v>
      </c>
      <c r="BM16" s="82"/>
      <c r="BN16" s="82"/>
      <c r="BO16" s="82"/>
      <c r="BP16" s="82"/>
      <c r="BQ16" s="82"/>
      <c r="BR16" s="82"/>
      <c r="BS16" s="82"/>
      <c r="BT16" s="82"/>
      <c r="BU16" s="82"/>
      <c r="BV16" s="82"/>
      <c r="BW16" s="82"/>
      <c r="BX16" s="82"/>
      <c r="BY16" s="82"/>
      <c r="BZ16" s="83"/>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117</v>
      </c>
      <c r="BM47" s="82"/>
      <c r="BN47" s="82"/>
      <c r="BO47" s="82"/>
      <c r="BP47" s="82"/>
      <c r="BQ47" s="82"/>
      <c r="BR47" s="82"/>
      <c r="BS47" s="82"/>
      <c r="BT47" s="82"/>
      <c r="BU47" s="82"/>
      <c r="BV47" s="82"/>
      <c r="BW47" s="82"/>
      <c r="BX47" s="82"/>
      <c r="BY47" s="82"/>
      <c r="BZ47" s="83"/>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1"/>
      <c r="BM56" s="82"/>
      <c r="BN56" s="82"/>
      <c r="BO56" s="82"/>
      <c r="BP56" s="82"/>
      <c r="BQ56" s="82"/>
      <c r="BR56" s="82"/>
      <c r="BS56" s="82"/>
      <c r="BT56" s="82"/>
      <c r="BU56" s="82"/>
      <c r="BV56" s="82"/>
      <c r="BW56" s="82"/>
      <c r="BX56" s="82"/>
      <c r="BY56" s="82"/>
      <c r="BZ56" s="83"/>
    </row>
    <row r="57" spans="1:78" ht="13.5" customHeight="1">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1"/>
      <c r="BM57" s="82"/>
      <c r="BN57" s="82"/>
      <c r="BO57" s="82"/>
      <c r="BP57" s="82"/>
      <c r="BQ57" s="82"/>
      <c r="BR57" s="82"/>
      <c r="BS57" s="82"/>
      <c r="BT57" s="82"/>
      <c r="BU57" s="82"/>
      <c r="BV57" s="82"/>
      <c r="BW57" s="82"/>
      <c r="BX57" s="82"/>
      <c r="BY57" s="82"/>
      <c r="BZ57" s="83"/>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1"/>
      <c r="BM63" s="82"/>
      <c r="BN63" s="82"/>
      <c r="BO63" s="82"/>
      <c r="BP63" s="82"/>
      <c r="BQ63" s="82"/>
      <c r="BR63" s="82"/>
      <c r="BS63" s="82"/>
      <c r="BT63" s="82"/>
      <c r="BU63" s="82"/>
      <c r="BV63" s="82"/>
      <c r="BW63" s="82"/>
      <c r="BX63" s="82"/>
      <c r="BY63" s="82"/>
      <c r="BZ63" s="83"/>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118</v>
      </c>
      <c r="BM66" s="82"/>
      <c r="BN66" s="82"/>
      <c r="BO66" s="82"/>
      <c r="BP66" s="82"/>
      <c r="BQ66" s="82"/>
      <c r="BR66" s="82"/>
      <c r="BS66" s="82"/>
      <c r="BT66" s="82"/>
      <c r="BU66" s="82"/>
      <c r="BV66" s="82"/>
      <c r="BW66" s="82"/>
      <c r="BX66" s="82"/>
      <c r="BY66" s="82"/>
      <c r="BZ66" s="83"/>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1"/>
      <c r="BM79" s="82"/>
      <c r="BN79" s="82"/>
      <c r="BO79" s="82"/>
      <c r="BP79" s="82"/>
      <c r="BQ79" s="82"/>
      <c r="BR79" s="82"/>
      <c r="BS79" s="82"/>
      <c r="BT79" s="82"/>
      <c r="BU79" s="82"/>
      <c r="BV79" s="82"/>
      <c r="BW79" s="82"/>
      <c r="BX79" s="82"/>
      <c r="BY79" s="82"/>
      <c r="BZ79" s="83"/>
    </row>
    <row r="80" spans="1:78" ht="13.5" customHeight="1">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1"/>
      <c r="BM80" s="82"/>
      <c r="BN80" s="82"/>
      <c r="BO80" s="82"/>
      <c r="BP80" s="82"/>
      <c r="BQ80" s="82"/>
      <c r="BR80" s="82"/>
      <c r="BS80" s="82"/>
      <c r="BT80" s="82"/>
      <c r="BU80" s="82"/>
      <c r="BV80" s="82"/>
      <c r="BW80" s="82"/>
      <c r="BX80" s="82"/>
      <c r="BY80" s="82"/>
      <c r="BZ80" s="83"/>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5"/>
      <c r="BM82" s="86"/>
      <c r="BN82" s="86"/>
      <c r="BO82" s="86"/>
      <c r="BP82" s="86"/>
      <c r="BQ82" s="86"/>
      <c r="BR82" s="86"/>
      <c r="BS82" s="86"/>
      <c r="BT82" s="86"/>
      <c r="BU82" s="86"/>
      <c r="BV82" s="86"/>
      <c r="BW82" s="86"/>
      <c r="BX82" s="86"/>
      <c r="BY82" s="86"/>
      <c r="BZ82" s="87"/>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204501</v>
      </c>
      <c r="D6" s="34">
        <f t="shared" si="3"/>
        <v>46</v>
      </c>
      <c r="E6" s="34">
        <f t="shared" si="3"/>
        <v>1</v>
      </c>
      <c r="F6" s="34">
        <f t="shared" si="3"/>
        <v>0</v>
      </c>
      <c r="G6" s="34">
        <f t="shared" si="3"/>
        <v>1</v>
      </c>
      <c r="H6" s="34" t="str">
        <f t="shared" si="3"/>
        <v>長野県　山形村</v>
      </c>
      <c r="I6" s="34" t="str">
        <f t="shared" si="3"/>
        <v>法適用</v>
      </c>
      <c r="J6" s="34" t="str">
        <f t="shared" si="3"/>
        <v>水道事業</v>
      </c>
      <c r="K6" s="34" t="str">
        <f t="shared" si="3"/>
        <v>末端給水事業</v>
      </c>
      <c r="L6" s="34" t="str">
        <f t="shared" si="3"/>
        <v>A8</v>
      </c>
      <c r="M6" s="34">
        <f t="shared" si="3"/>
        <v>0</v>
      </c>
      <c r="N6" s="35" t="str">
        <f t="shared" si="3"/>
        <v>-</v>
      </c>
      <c r="O6" s="35">
        <f t="shared" si="3"/>
        <v>68.55</v>
      </c>
      <c r="P6" s="35">
        <f t="shared" si="3"/>
        <v>99.64</v>
      </c>
      <c r="Q6" s="35">
        <f t="shared" si="3"/>
        <v>4395</v>
      </c>
      <c r="R6" s="35">
        <f t="shared" si="3"/>
        <v>8764</v>
      </c>
      <c r="S6" s="35">
        <f t="shared" si="3"/>
        <v>24.98</v>
      </c>
      <c r="T6" s="35">
        <f t="shared" si="3"/>
        <v>350.84</v>
      </c>
      <c r="U6" s="35">
        <f t="shared" si="3"/>
        <v>8748</v>
      </c>
      <c r="V6" s="35">
        <f t="shared" si="3"/>
        <v>9.09</v>
      </c>
      <c r="W6" s="35">
        <f t="shared" si="3"/>
        <v>962.38</v>
      </c>
      <c r="X6" s="36">
        <f>IF(X7="",NA(),X7)</f>
        <v>112.08</v>
      </c>
      <c r="Y6" s="36">
        <f t="shared" ref="Y6:AG6" si="4">IF(Y7="",NA(),Y7)</f>
        <v>118.38</v>
      </c>
      <c r="Z6" s="36">
        <f t="shared" si="4"/>
        <v>118.32</v>
      </c>
      <c r="AA6" s="36">
        <f t="shared" si="4"/>
        <v>120.88</v>
      </c>
      <c r="AB6" s="36">
        <f t="shared" si="4"/>
        <v>123.27</v>
      </c>
      <c r="AC6" s="36">
        <f t="shared" si="4"/>
        <v>104.95</v>
      </c>
      <c r="AD6" s="36">
        <f t="shared" si="4"/>
        <v>105.53</v>
      </c>
      <c r="AE6" s="36">
        <f t="shared" si="4"/>
        <v>107.2</v>
      </c>
      <c r="AF6" s="36">
        <f t="shared" si="4"/>
        <v>106.62</v>
      </c>
      <c r="AG6" s="36">
        <f t="shared" si="4"/>
        <v>107.95</v>
      </c>
      <c r="AH6" s="35" t="str">
        <f>IF(AH7="","",IF(AH7="-","【-】","【"&amp;SUBSTITUTE(TEXT(AH7,"#,##0.00"),"-","△")&amp;"】"))</f>
        <v>【114.35】</v>
      </c>
      <c r="AI6" s="35">
        <f>IF(AI7="",NA(),AI7)</f>
        <v>0</v>
      </c>
      <c r="AJ6" s="35">
        <f t="shared" ref="AJ6:AR6" si="5">IF(AJ7="",NA(),AJ7)</f>
        <v>0</v>
      </c>
      <c r="AK6" s="35">
        <f t="shared" si="5"/>
        <v>0</v>
      </c>
      <c r="AL6" s="35">
        <f t="shared" si="5"/>
        <v>0</v>
      </c>
      <c r="AM6" s="35">
        <f t="shared" si="5"/>
        <v>0</v>
      </c>
      <c r="AN6" s="36">
        <f t="shared" si="5"/>
        <v>26.81</v>
      </c>
      <c r="AO6" s="36">
        <f t="shared" si="5"/>
        <v>28.31</v>
      </c>
      <c r="AP6" s="36">
        <f t="shared" si="5"/>
        <v>13.46</v>
      </c>
      <c r="AQ6" s="36">
        <f t="shared" si="5"/>
        <v>12.59</v>
      </c>
      <c r="AR6" s="36">
        <f t="shared" si="5"/>
        <v>12.44</v>
      </c>
      <c r="AS6" s="35" t="str">
        <f>IF(AS7="","",IF(AS7="-","【-】","【"&amp;SUBSTITUTE(TEXT(AS7,"#,##0.00"),"-","△")&amp;"】"))</f>
        <v>【0.79】</v>
      </c>
      <c r="AT6" s="36">
        <f>IF(AT7="",NA(),AT7)</f>
        <v>3428.57</v>
      </c>
      <c r="AU6" s="36">
        <f t="shared" ref="AU6:BC6" si="6">IF(AU7="",NA(),AU7)</f>
        <v>2736.12</v>
      </c>
      <c r="AV6" s="36">
        <f t="shared" si="6"/>
        <v>2547.86</v>
      </c>
      <c r="AW6" s="36">
        <f t="shared" si="6"/>
        <v>541.07000000000005</v>
      </c>
      <c r="AX6" s="36">
        <f t="shared" si="6"/>
        <v>903.88</v>
      </c>
      <c r="AY6" s="36">
        <f t="shared" si="6"/>
        <v>1002.64</v>
      </c>
      <c r="AZ6" s="36">
        <f t="shared" si="6"/>
        <v>1164.51</v>
      </c>
      <c r="BA6" s="36">
        <f t="shared" si="6"/>
        <v>434.72</v>
      </c>
      <c r="BB6" s="36">
        <f t="shared" si="6"/>
        <v>416.14</v>
      </c>
      <c r="BC6" s="36">
        <f t="shared" si="6"/>
        <v>371.89</v>
      </c>
      <c r="BD6" s="35" t="str">
        <f>IF(BD7="","",IF(BD7="-","【-】","【"&amp;SUBSTITUTE(TEXT(BD7,"#,##0.00"),"-","△")&amp;"】"))</f>
        <v>【262.87】</v>
      </c>
      <c r="BE6" s="36">
        <f>IF(BE7="",NA(),BE7)</f>
        <v>409.28</v>
      </c>
      <c r="BF6" s="36">
        <f t="shared" ref="BF6:BN6" si="7">IF(BF7="",NA(),BF7)</f>
        <v>361.72</v>
      </c>
      <c r="BG6" s="36">
        <f t="shared" si="7"/>
        <v>357.9</v>
      </c>
      <c r="BH6" s="36">
        <f t="shared" si="7"/>
        <v>317.99</v>
      </c>
      <c r="BI6" s="36">
        <f t="shared" si="7"/>
        <v>279.24</v>
      </c>
      <c r="BJ6" s="36">
        <f t="shared" si="7"/>
        <v>520.29999999999995</v>
      </c>
      <c r="BK6" s="36">
        <f t="shared" si="7"/>
        <v>498.27</v>
      </c>
      <c r="BL6" s="36">
        <f t="shared" si="7"/>
        <v>495.76</v>
      </c>
      <c r="BM6" s="36">
        <f t="shared" si="7"/>
        <v>487.22</v>
      </c>
      <c r="BN6" s="36">
        <f t="shared" si="7"/>
        <v>483.11</v>
      </c>
      <c r="BO6" s="35" t="str">
        <f>IF(BO7="","",IF(BO7="-","【-】","【"&amp;SUBSTITUTE(TEXT(BO7,"#,##0.00"),"-","△")&amp;"】"))</f>
        <v>【270.87】</v>
      </c>
      <c r="BP6" s="36">
        <f>IF(BP7="",NA(),BP7)</f>
        <v>106.38</v>
      </c>
      <c r="BQ6" s="36">
        <f t="shared" ref="BQ6:BY6" si="8">IF(BQ7="",NA(),BQ7)</f>
        <v>112.44</v>
      </c>
      <c r="BR6" s="36">
        <f t="shared" si="8"/>
        <v>115.38</v>
      </c>
      <c r="BS6" s="36">
        <f t="shared" si="8"/>
        <v>117.68</v>
      </c>
      <c r="BT6" s="36">
        <f t="shared" si="8"/>
        <v>119.73</v>
      </c>
      <c r="BU6" s="36">
        <f t="shared" si="8"/>
        <v>90.69</v>
      </c>
      <c r="BV6" s="36">
        <f t="shared" si="8"/>
        <v>90.64</v>
      </c>
      <c r="BW6" s="36">
        <f t="shared" si="8"/>
        <v>93.66</v>
      </c>
      <c r="BX6" s="36">
        <f t="shared" si="8"/>
        <v>92.76</v>
      </c>
      <c r="BY6" s="36">
        <f t="shared" si="8"/>
        <v>93.28</v>
      </c>
      <c r="BZ6" s="35" t="str">
        <f>IF(BZ7="","",IF(BZ7="-","【-】","【"&amp;SUBSTITUTE(TEXT(BZ7,"#,##0.00"),"-","△")&amp;"】"))</f>
        <v>【105.59】</v>
      </c>
      <c r="CA6" s="36">
        <f>IF(CA7="",NA(),CA7)</f>
        <v>221.22</v>
      </c>
      <c r="CB6" s="36">
        <f t="shared" ref="CB6:CJ6" si="9">IF(CB7="",NA(),CB7)</f>
        <v>208.65</v>
      </c>
      <c r="CC6" s="36">
        <f t="shared" si="9"/>
        <v>199.97</v>
      </c>
      <c r="CD6" s="36">
        <f t="shared" si="9"/>
        <v>195.07</v>
      </c>
      <c r="CE6" s="36">
        <f t="shared" si="9"/>
        <v>193.01</v>
      </c>
      <c r="CF6" s="36">
        <f t="shared" si="9"/>
        <v>211.08</v>
      </c>
      <c r="CG6" s="36">
        <f t="shared" si="9"/>
        <v>213.52</v>
      </c>
      <c r="CH6" s="36">
        <f t="shared" si="9"/>
        <v>208.21</v>
      </c>
      <c r="CI6" s="36">
        <f t="shared" si="9"/>
        <v>208.67</v>
      </c>
      <c r="CJ6" s="36">
        <f t="shared" si="9"/>
        <v>208.29</v>
      </c>
      <c r="CK6" s="35" t="str">
        <f>IF(CK7="","",IF(CK7="-","【-】","【"&amp;SUBSTITUTE(TEXT(CK7,"#,##0.00"),"-","△")&amp;"】"))</f>
        <v>【163.27】</v>
      </c>
      <c r="CL6" s="36">
        <f>IF(CL7="",NA(),CL7)</f>
        <v>71.75</v>
      </c>
      <c r="CM6" s="36">
        <f t="shared" ref="CM6:CU6" si="10">IF(CM7="",NA(),CM7)</f>
        <v>72.45</v>
      </c>
      <c r="CN6" s="36">
        <f t="shared" si="10"/>
        <v>70.23</v>
      </c>
      <c r="CO6" s="36">
        <f t="shared" si="10"/>
        <v>68.55</v>
      </c>
      <c r="CP6" s="36">
        <f t="shared" si="10"/>
        <v>77.89</v>
      </c>
      <c r="CQ6" s="36">
        <f t="shared" si="10"/>
        <v>49.69</v>
      </c>
      <c r="CR6" s="36">
        <f t="shared" si="10"/>
        <v>49.77</v>
      </c>
      <c r="CS6" s="36">
        <f t="shared" si="10"/>
        <v>49.22</v>
      </c>
      <c r="CT6" s="36">
        <f t="shared" si="10"/>
        <v>49.08</v>
      </c>
      <c r="CU6" s="36">
        <f t="shared" si="10"/>
        <v>49.32</v>
      </c>
      <c r="CV6" s="35" t="str">
        <f>IF(CV7="","",IF(CV7="-","【-】","【"&amp;SUBSTITUTE(TEXT(CV7,"#,##0.00"),"-","△")&amp;"】"))</f>
        <v>【59.94】</v>
      </c>
      <c r="CW6" s="36">
        <f>IF(CW7="",NA(),CW7)</f>
        <v>83.22</v>
      </c>
      <c r="CX6" s="36">
        <f t="shared" ref="CX6:DF6" si="11">IF(CX7="",NA(),CX7)</f>
        <v>85.2</v>
      </c>
      <c r="CY6" s="36">
        <f t="shared" si="11"/>
        <v>81.95</v>
      </c>
      <c r="CZ6" s="36">
        <f t="shared" si="11"/>
        <v>84.92</v>
      </c>
      <c r="DA6" s="36">
        <f t="shared" si="11"/>
        <v>77.41</v>
      </c>
      <c r="DB6" s="36">
        <f t="shared" si="11"/>
        <v>80.010000000000005</v>
      </c>
      <c r="DC6" s="36">
        <f t="shared" si="11"/>
        <v>79.98</v>
      </c>
      <c r="DD6" s="36">
        <f t="shared" si="11"/>
        <v>79.48</v>
      </c>
      <c r="DE6" s="36">
        <f t="shared" si="11"/>
        <v>79.3</v>
      </c>
      <c r="DF6" s="36">
        <f t="shared" si="11"/>
        <v>79.34</v>
      </c>
      <c r="DG6" s="35" t="str">
        <f>IF(DG7="","",IF(DG7="-","【-】","【"&amp;SUBSTITUTE(TEXT(DG7,"#,##0.00"),"-","△")&amp;"】"))</f>
        <v>【90.22】</v>
      </c>
      <c r="DH6" s="36">
        <f>IF(DH7="",NA(),DH7)</f>
        <v>47.7</v>
      </c>
      <c r="DI6" s="36">
        <f t="shared" ref="DI6:DQ6" si="12">IF(DI7="",NA(),DI7)</f>
        <v>50.04</v>
      </c>
      <c r="DJ6" s="36">
        <f t="shared" si="12"/>
        <v>52.66</v>
      </c>
      <c r="DK6" s="36">
        <f t="shared" si="12"/>
        <v>53.94</v>
      </c>
      <c r="DL6" s="36">
        <f t="shared" si="12"/>
        <v>56.44</v>
      </c>
      <c r="DM6" s="36">
        <f t="shared" si="12"/>
        <v>35.18</v>
      </c>
      <c r="DN6" s="36">
        <f t="shared" si="12"/>
        <v>36.43</v>
      </c>
      <c r="DO6" s="36">
        <f t="shared" si="12"/>
        <v>46.12</v>
      </c>
      <c r="DP6" s="36">
        <f t="shared" si="12"/>
        <v>47.44</v>
      </c>
      <c r="DQ6" s="36">
        <f t="shared" si="12"/>
        <v>48.3</v>
      </c>
      <c r="DR6" s="35" t="str">
        <f>IF(DR7="","",IF(DR7="-","【-】","【"&amp;SUBSTITUTE(TEXT(DR7,"#,##0.00"),"-","△")&amp;"】"))</f>
        <v>【47.91】</v>
      </c>
      <c r="DS6" s="35">
        <f>IF(DS7="",NA(),DS7)</f>
        <v>0</v>
      </c>
      <c r="DT6" s="35">
        <f t="shared" ref="DT6:EB6" si="13">IF(DT7="",NA(),DT7)</f>
        <v>0</v>
      </c>
      <c r="DU6" s="35">
        <f t="shared" si="13"/>
        <v>0</v>
      </c>
      <c r="DV6" s="35">
        <f t="shared" si="13"/>
        <v>0</v>
      </c>
      <c r="DW6" s="36">
        <f t="shared" si="13"/>
        <v>6.94</v>
      </c>
      <c r="DX6" s="36">
        <f t="shared" si="13"/>
        <v>8.41</v>
      </c>
      <c r="DY6" s="36">
        <f t="shared" si="13"/>
        <v>8.7200000000000006</v>
      </c>
      <c r="DZ6" s="36">
        <f t="shared" si="13"/>
        <v>9.86</v>
      </c>
      <c r="EA6" s="36">
        <f t="shared" si="13"/>
        <v>11.16</v>
      </c>
      <c r="EB6" s="36">
        <f t="shared" si="13"/>
        <v>12.43</v>
      </c>
      <c r="EC6" s="35" t="str">
        <f>IF(EC7="","",IF(EC7="-","【-】","【"&amp;SUBSTITUTE(TEXT(EC7,"#,##0.00"),"-","△")&amp;"】"))</f>
        <v>【15.00】</v>
      </c>
      <c r="ED6" s="36">
        <f>IF(ED7="",NA(),ED7)</f>
        <v>0.32</v>
      </c>
      <c r="EE6" s="35">
        <f t="shared" ref="EE6:EM6" si="14">IF(EE7="",NA(),EE7)</f>
        <v>0</v>
      </c>
      <c r="EF6" s="35">
        <f t="shared" si="14"/>
        <v>0</v>
      </c>
      <c r="EG6" s="35">
        <f t="shared" si="14"/>
        <v>0</v>
      </c>
      <c r="EH6" s="36">
        <f t="shared" si="14"/>
        <v>0.46</v>
      </c>
      <c r="EI6" s="36">
        <f t="shared" si="14"/>
        <v>0.66</v>
      </c>
      <c r="EJ6" s="36">
        <f t="shared" si="14"/>
        <v>0.64</v>
      </c>
      <c r="EK6" s="36">
        <f t="shared" si="14"/>
        <v>0.56000000000000005</v>
      </c>
      <c r="EL6" s="36">
        <f t="shared" si="14"/>
        <v>0.65</v>
      </c>
      <c r="EM6" s="36">
        <f t="shared" si="14"/>
        <v>0.46</v>
      </c>
      <c r="EN6" s="35" t="str">
        <f>IF(EN7="","",IF(EN7="-","【-】","【"&amp;SUBSTITUTE(TEXT(EN7,"#,##0.00"),"-","△")&amp;"】"))</f>
        <v>【0.76】</v>
      </c>
    </row>
    <row r="7" spans="1:144" s="37" customFormat="1">
      <c r="A7" s="29"/>
      <c r="B7" s="38">
        <v>2016</v>
      </c>
      <c r="C7" s="38">
        <v>204501</v>
      </c>
      <c r="D7" s="38">
        <v>46</v>
      </c>
      <c r="E7" s="38">
        <v>1</v>
      </c>
      <c r="F7" s="38">
        <v>0</v>
      </c>
      <c r="G7" s="38">
        <v>1</v>
      </c>
      <c r="H7" s="38" t="s">
        <v>105</v>
      </c>
      <c r="I7" s="38" t="s">
        <v>106</v>
      </c>
      <c r="J7" s="38" t="s">
        <v>107</v>
      </c>
      <c r="K7" s="38" t="s">
        <v>108</v>
      </c>
      <c r="L7" s="38" t="s">
        <v>109</v>
      </c>
      <c r="M7" s="38"/>
      <c r="N7" s="39" t="s">
        <v>110</v>
      </c>
      <c r="O7" s="39">
        <v>68.55</v>
      </c>
      <c r="P7" s="39">
        <v>99.64</v>
      </c>
      <c r="Q7" s="39">
        <v>4395</v>
      </c>
      <c r="R7" s="39">
        <v>8764</v>
      </c>
      <c r="S7" s="39">
        <v>24.98</v>
      </c>
      <c r="T7" s="39">
        <v>350.84</v>
      </c>
      <c r="U7" s="39">
        <v>8748</v>
      </c>
      <c r="V7" s="39">
        <v>9.09</v>
      </c>
      <c r="W7" s="39">
        <v>962.38</v>
      </c>
      <c r="X7" s="39">
        <v>112.08</v>
      </c>
      <c r="Y7" s="39">
        <v>118.38</v>
      </c>
      <c r="Z7" s="39">
        <v>118.32</v>
      </c>
      <c r="AA7" s="39">
        <v>120.88</v>
      </c>
      <c r="AB7" s="39">
        <v>123.27</v>
      </c>
      <c r="AC7" s="39">
        <v>104.95</v>
      </c>
      <c r="AD7" s="39">
        <v>105.53</v>
      </c>
      <c r="AE7" s="39">
        <v>107.2</v>
      </c>
      <c r="AF7" s="39">
        <v>106.62</v>
      </c>
      <c r="AG7" s="39">
        <v>107.95</v>
      </c>
      <c r="AH7" s="39">
        <v>114.35</v>
      </c>
      <c r="AI7" s="39">
        <v>0</v>
      </c>
      <c r="AJ7" s="39">
        <v>0</v>
      </c>
      <c r="AK7" s="39">
        <v>0</v>
      </c>
      <c r="AL7" s="39">
        <v>0</v>
      </c>
      <c r="AM7" s="39">
        <v>0</v>
      </c>
      <c r="AN7" s="39">
        <v>26.81</v>
      </c>
      <c r="AO7" s="39">
        <v>28.31</v>
      </c>
      <c r="AP7" s="39">
        <v>13.46</v>
      </c>
      <c r="AQ7" s="39">
        <v>12.59</v>
      </c>
      <c r="AR7" s="39">
        <v>12.44</v>
      </c>
      <c r="AS7" s="39">
        <v>0.79</v>
      </c>
      <c r="AT7" s="39">
        <v>3428.57</v>
      </c>
      <c r="AU7" s="39">
        <v>2736.12</v>
      </c>
      <c r="AV7" s="39">
        <v>2547.86</v>
      </c>
      <c r="AW7" s="39">
        <v>541.07000000000005</v>
      </c>
      <c r="AX7" s="39">
        <v>903.88</v>
      </c>
      <c r="AY7" s="39">
        <v>1002.64</v>
      </c>
      <c r="AZ7" s="39">
        <v>1164.51</v>
      </c>
      <c r="BA7" s="39">
        <v>434.72</v>
      </c>
      <c r="BB7" s="39">
        <v>416.14</v>
      </c>
      <c r="BC7" s="39">
        <v>371.89</v>
      </c>
      <c r="BD7" s="39">
        <v>262.87</v>
      </c>
      <c r="BE7" s="39">
        <v>409.28</v>
      </c>
      <c r="BF7" s="39">
        <v>361.72</v>
      </c>
      <c r="BG7" s="39">
        <v>357.9</v>
      </c>
      <c r="BH7" s="39">
        <v>317.99</v>
      </c>
      <c r="BI7" s="39">
        <v>279.24</v>
      </c>
      <c r="BJ7" s="39">
        <v>520.29999999999995</v>
      </c>
      <c r="BK7" s="39">
        <v>498.27</v>
      </c>
      <c r="BL7" s="39">
        <v>495.76</v>
      </c>
      <c r="BM7" s="39">
        <v>487.22</v>
      </c>
      <c r="BN7" s="39">
        <v>483.11</v>
      </c>
      <c r="BO7" s="39">
        <v>270.87</v>
      </c>
      <c r="BP7" s="39">
        <v>106.38</v>
      </c>
      <c r="BQ7" s="39">
        <v>112.44</v>
      </c>
      <c r="BR7" s="39">
        <v>115.38</v>
      </c>
      <c r="BS7" s="39">
        <v>117.68</v>
      </c>
      <c r="BT7" s="39">
        <v>119.73</v>
      </c>
      <c r="BU7" s="39">
        <v>90.69</v>
      </c>
      <c r="BV7" s="39">
        <v>90.64</v>
      </c>
      <c r="BW7" s="39">
        <v>93.66</v>
      </c>
      <c r="BX7" s="39">
        <v>92.76</v>
      </c>
      <c r="BY7" s="39">
        <v>93.28</v>
      </c>
      <c r="BZ7" s="39">
        <v>105.59</v>
      </c>
      <c r="CA7" s="39">
        <v>221.22</v>
      </c>
      <c r="CB7" s="39">
        <v>208.65</v>
      </c>
      <c r="CC7" s="39">
        <v>199.97</v>
      </c>
      <c r="CD7" s="39">
        <v>195.07</v>
      </c>
      <c r="CE7" s="39">
        <v>193.01</v>
      </c>
      <c r="CF7" s="39">
        <v>211.08</v>
      </c>
      <c r="CG7" s="39">
        <v>213.52</v>
      </c>
      <c r="CH7" s="39">
        <v>208.21</v>
      </c>
      <c r="CI7" s="39">
        <v>208.67</v>
      </c>
      <c r="CJ7" s="39">
        <v>208.29</v>
      </c>
      <c r="CK7" s="39">
        <v>163.27000000000001</v>
      </c>
      <c r="CL7" s="39">
        <v>71.75</v>
      </c>
      <c r="CM7" s="39">
        <v>72.45</v>
      </c>
      <c r="CN7" s="39">
        <v>70.23</v>
      </c>
      <c r="CO7" s="39">
        <v>68.55</v>
      </c>
      <c r="CP7" s="39">
        <v>77.89</v>
      </c>
      <c r="CQ7" s="39">
        <v>49.69</v>
      </c>
      <c r="CR7" s="39">
        <v>49.77</v>
      </c>
      <c r="CS7" s="39">
        <v>49.22</v>
      </c>
      <c r="CT7" s="39">
        <v>49.08</v>
      </c>
      <c r="CU7" s="39">
        <v>49.32</v>
      </c>
      <c r="CV7" s="39">
        <v>59.94</v>
      </c>
      <c r="CW7" s="39">
        <v>83.22</v>
      </c>
      <c r="CX7" s="39">
        <v>85.2</v>
      </c>
      <c r="CY7" s="39">
        <v>81.95</v>
      </c>
      <c r="CZ7" s="39">
        <v>84.92</v>
      </c>
      <c r="DA7" s="39">
        <v>77.41</v>
      </c>
      <c r="DB7" s="39">
        <v>80.010000000000005</v>
      </c>
      <c r="DC7" s="39">
        <v>79.98</v>
      </c>
      <c r="DD7" s="39">
        <v>79.48</v>
      </c>
      <c r="DE7" s="39">
        <v>79.3</v>
      </c>
      <c r="DF7" s="39">
        <v>79.34</v>
      </c>
      <c r="DG7" s="39">
        <v>90.22</v>
      </c>
      <c r="DH7" s="39">
        <v>47.7</v>
      </c>
      <c r="DI7" s="39">
        <v>50.04</v>
      </c>
      <c r="DJ7" s="39">
        <v>52.66</v>
      </c>
      <c r="DK7" s="39">
        <v>53.94</v>
      </c>
      <c r="DL7" s="39">
        <v>56.44</v>
      </c>
      <c r="DM7" s="39">
        <v>35.18</v>
      </c>
      <c r="DN7" s="39">
        <v>36.43</v>
      </c>
      <c r="DO7" s="39">
        <v>46.12</v>
      </c>
      <c r="DP7" s="39">
        <v>47.44</v>
      </c>
      <c r="DQ7" s="39">
        <v>48.3</v>
      </c>
      <c r="DR7" s="39">
        <v>47.91</v>
      </c>
      <c r="DS7" s="39">
        <v>0</v>
      </c>
      <c r="DT7" s="39">
        <v>0</v>
      </c>
      <c r="DU7" s="39">
        <v>0</v>
      </c>
      <c r="DV7" s="39">
        <v>0</v>
      </c>
      <c r="DW7" s="39">
        <v>6.94</v>
      </c>
      <c r="DX7" s="39">
        <v>8.41</v>
      </c>
      <c r="DY7" s="39">
        <v>8.7200000000000006</v>
      </c>
      <c r="DZ7" s="39">
        <v>9.86</v>
      </c>
      <c r="EA7" s="39">
        <v>11.16</v>
      </c>
      <c r="EB7" s="39">
        <v>12.43</v>
      </c>
      <c r="EC7" s="39">
        <v>15</v>
      </c>
      <c r="ED7" s="39">
        <v>0.32</v>
      </c>
      <c r="EE7" s="39">
        <v>0</v>
      </c>
      <c r="EF7" s="39">
        <v>0</v>
      </c>
      <c r="EG7" s="39">
        <v>0</v>
      </c>
      <c r="EH7" s="39">
        <v>0.46</v>
      </c>
      <c r="EI7" s="39">
        <v>0.66</v>
      </c>
      <c r="EJ7" s="39">
        <v>0.64</v>
      </c>
      <c r="EK7" s="39">
        <v>0.56000000000000005</v>
      </c>
      <c r="EL7" s="39">
        <v>0.65</v>
      </c>
      <c r="EM7" s="39">
        <v>0.46</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2018-01-30T01:45:44Z</cp:lastPrinted>
  <dcterms:created xsi:type="dcterms:W3CDTF">2017-12-25T01:28:37Z</dcterms:created>
  <dcterms:modified xsi:type="dcterms:W3CDTF">2018-02-07T06:18:05Z</dcterms:modified>
  <cp:category/>
</cp:coreProperties>
</file>