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aku\share\企画振興\財政\02 各種調査\13 公営企業 経営比較分析\H29\市町村回答\204510朝日村　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AL10" i="4"/>
  <c r="W10" i="4"/>
  <c r="P10" i="4"/>
  <c r="I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<sst xmlns="http://schemas.openxmlformats.org/spreadsheetml/2006/main" count="237" uniqueCount="123">
  <si>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</si>
  <si>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</si>
  <si>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</si>
  <si>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</si>
  <si>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</si>
  <si>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</si>
  <si>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</si>
  <si>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</si>
  <si>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</si>
  <si>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</si>
  <si>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</si>
  <si>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</si>
  <si>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</si>
  <si>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</si>
  <si>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</si>
  <si>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</si>
  <si>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</si>
  <si>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</si>
  <si>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</si>
  <si>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</si>
  <si>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</si>
  <si>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</si>
  <si>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</si>
  <si>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</si>
  <si>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</si>
  <si>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</si>
  <si>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</si>
  <si>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</si>
  <si>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</si>
  <si>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</si>
  <si>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</si>
  <si>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</si>
  <si>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</si>
  <si>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</si>
  <si>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</si>
  <si>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</si>
  <si>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</si>
  <si>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</si>
  <si>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</si>
  <si>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</si>
  <si>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</si>
  <si>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</si>
  <si>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</si>
  <si>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</si>
  <si>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</si>
  <si>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</si>
  <si>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</si>
  <si>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</si>
  <si>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</si>
  <si>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</si>
  <si>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</si>
  <si>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</si>
  <si>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</si>
  <si>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</si>
  <si>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</si>
  <si>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</si>
  <si>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</si>
  <si>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</si>
  <si>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</si>
  <si>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</si>
  <si>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</si>
  <si>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</si>
  <si>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</si>
  <si>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</si>
  <si>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</si>
  <si>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</si>
  <si>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</si>
  <si>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</si>
  <si>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</si>
  <si>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</si>
  <si>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</si>
  <si>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</si>
  <si>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</si>
  <si>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</si>
  <si>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</si>
  <si>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</si>
  <si>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</si>
  <si>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</si>
  <si>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</si>
  <si>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</si>
  <si>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</si>
  <si>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</si>
  <si>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</si>
  <si>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</si>
  <si>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</si>
  <si>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</si>
  <si>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</si>
  <si>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</si>
  <si>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</si>
  <si>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</si>
  <si>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</si>
  <si>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</si>
  <si>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</si>
  <si>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</si>
  <si>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</si>
  <si>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</si>
  <si>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</si>
  <si>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</si>
  <si>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</si>
  <si>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</si>
  <si>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</si>
  <si>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</si>
  <si>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</si>
  <si>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</si>
  <si>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</si>
  <si>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</si>
  <si>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</si>
  <si>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朝日村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</si>
  <si>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</si>
  <si>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</si>
  <si>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</si>
  <si>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</si>
  <si>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</si>
  <si>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</si>
  <si>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</si>
  <si>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</si>
  <si>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</si>
  <si>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</si>
  <si>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</si>
  <si>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平成５年以降に布設しており、現在更新はほとんど行っていない。しかし、耐震化率が低いため、今後計画を立て重要な幹線については順次耐震化を行う。</t>
    <rPh sb="34" eb="37">
      <t>タイシンカ</t>
    </rPh>
    <rPh sb="37" eb="38">
      <t>リツ</t>
    </rPh>
    <rPh sb="39" eb="40">
      <t>ヒク</t>
    </rPh>
    <rPh sb="51" eb="53">
      <t>ジュウヨウ</t>
    </rPh>
    <rPh sb="54" eb="56">
      <t>カンセン</t>
    </rPh>
    <rPh sb="63" eb="66">
      <t>タイシンカ</t>
    </rPh>
    <rPh sb="67" eb="68">
      <t>オコナ</t>
    </rPh>
    <phoneticPr fontId="7"/>
  </si>
  <si>
    <t>ほとんどの項目について、類似団体平均値より良好な数値であるが、今後の施設の大規模改修、管渠の耐震化に備え、より健全な経営状態にするために、料金等の見直しも含めて検討したい。</t>
    <rPh sb="37" eb="40">
      <t>ダイキボ</t>
    </rPh>
    <rPh sb="40" eb="42">
      <t>カイシュウ</t>
    </rPh>
    <rPh sb="43" eb="44">
      <t>カン</t>
    </rPh>
    <rPh sb="44" eb="45">
      <t>キョ</t>
    </rPh>
    <rPh sb="46" eb="49">
      <t>タイシンカ</t>
    </rPh>
    <phoneticPr fontId="7"/>
  </si>
  <si>
    <t>非設置</t>
    <rPh sb="0" eb="1">
      <t>ヒ</t>
    </rPh>
    <rPh sb="1" eb="3">
      <t>セッチ</t>
    </rPh>
    <phoneticPr fontId="4"/>
  </si>
  <si>
    <t>収益的収支比率、料金回収率、有収率など100％に達してはいないが、類似団体平均値はすべて上回っている。また、他の項目についても良好な健全性であると思われる。
しかし、施設の大規模改修を予定しているので、経費削減に努め、健全性への影響が少ないよう計画的に事業を進める。</t>
    <rPh sb="83" eb="85">
      <t>シセツ</t>
    </rPh>
    <rPh sb="86" eb="89">
      <t>ダイキボ</t>
    </rPh>
    <rPh sb="89" eb="91">
      <t>カイシュウ</t>
    </rPh>
    <rPh sb="92" eb="94">
      <t>ヨテイ</t>
    </rPh>
    <rPh sb="101" eb="103">
      <t>ケイヒ</t>
    </rPh>
    <rPh sb="103" eb="105">
      <t>サクゲン</t>
    </rPh>
    <rPh sb="106" eb="107">
      <t>ツト</t>
    </rPh>
    <rPh sb="109" eb="112">
      <t>ケンゼンセイ</t>
    </rPh>
    <rPh sb="114" eb="116">
      <t>エイキョウ</t>
    </rPh>
    <rPh sb="117" eb="118">
      <t>スク</t>
    </rPh>
    <rPh sb="122" eb="125">
      <t>ケイカクテキ</t>
    </rPh>
    <rPh sb="126" eb="128">
      <t>ジギョウ</t>
    </rPh>
    <rPh sb="129" eb="130">
      <t>スス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</si>
</sst>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23472"/>
        <c:axId val="32942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23472"/>
        <c:axId val="329421904"/>
      </c:lineChart>
      <c:dateAx>
        <c:axId val="32942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421904"/>
        <c:crosses val="autoZero"/>
        <c:auto val="1"/>
        <c:lblOffset val="100"/>
        <c:baseTimeUnit val="years"/>
      </c:dateAx>
      <c:valAx>
        <c:axId val="32942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42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68.319999999999993</c:v>
                </c:pt>
                <c:pt idx="1">
                  <c:v>60.93</c:v>
                </c:pt>
                <c:pt idx="2">
                  <c:v>59.2</c:v>
                </c:pt>
                <c:pt idx="3">
                  <c:v>58.74</c:v>
                </c:pt>
                <c:pt idx="4">
                  <c:v>59.76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79688"/>
        <c:axId val="33097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79688"/>
        <c:axId val="330973416"/>
      </c:lineChart>
      <c:dateAx>
        <c:axId val="33097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973416"/>
        <c:crosses val="autoZero"/>
        <c:auto val="1"/>
        <c:lblOffset val="100"/>
        <c:baseTimeUnit val="years"/>
      </c:dateAx>
      <c:valAx>
        <c:axId val="33097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97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85.17</c:v>
                </c:pt>
                <c:pt idx="1">
                  <c:v>85.17</c:v>
                </c:pt>
                <c:pt idx="2">
                  <c:v>85.18</c:v>
                </c:pt>
                <c:pt idx="3">
                  <c:v>85.18</c:v>
                </c:pt>
                <c:pt idx="4">
                  <c:v>85.18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75376"/>
        <c:axId val="33097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75376"/>
        <c:axId val="330974984"/>
      </c:lineChart>
      <c:dateAx>
        <c:axId val="33097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974984"/>
        <c:crosses val="autoZero"/>
        <c:auto val="1"/>
        <c:lblOffset val="100"/>
        <c:baseTimeUnit val="years"/>
      </c:dateAx>
      <c:valAx>
        <c:axId val="33097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97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6"/>
          <c:y val="0.15806945669028544"/>
          <c:w val="0.8602616255212191"/>
          <c:h val="0.5637016888488829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94.29</c:v>
                </c:pt>
                <c:pt idx="1">
                  <c:v>80.84</c:v>
                </c:pt>
                <c:pt idx="2">
                  <c:v>84.15</c:v>
                </c:pt>
                <c:pt idx="3">
                  <c:v>79.150000000000006</c:v>
                </c:pt>
                <c:pt idx="4">
                  <c:v>80.150000000000006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21120"/>
        <c:axId val="32942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21120"/>
        <c:axId val="329423864"/>
      </c:lineChart>
      <c:dateAx>
        <c:axId val="32942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423864"/>
        <c:crosses val="autoZero"/>
        <c:auto val="1"/>
        <c:lblOffset val="100"/>
        <c:baseTimeUnit val="years"/>
      </c:dateAx>
      <c:valAx>
        <c:axId val="32942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42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45096"/>
        <c:axId val="33084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45096"/>
        <c:axId val="330840784"/>
      </c:lineChart>
      <c:dateAx>
        <c:axId val="330845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840784"/>
        <c:crosses val="autoZero"/>
        <c:auto val="1"/>
        <c:lblOffset val="100"/>
        <c:baseTimeUnit val="years"/>
      </c:dateAx>
      <c:valAx>
        <c:axId val="33084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845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39216"/>
        <c:axId val="330845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39216"/>
        <c:axId val="330845880"/>
      </c:lineChart>
      <c:dateAx>
        <c:axId val="33083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845880"/>
        <c:crosses val="autoZero"/>
        <c:auto val="1"/>
        <c:lblOffset val="100"/>
        <c:baseTimeUnit val="years"/>
      </c:dateAx>
      <c:valAx>
        <c:axId val="330845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83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39608"/>
        <c:axId val="33084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39608"/>
        <c:axId val="330840000"/>
      </c:lineChart>
      <c:dateAx>
        <c:axId val="33083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840000"/>
        <c:crosses val="autoZero"/>
        <c:auto val="1"/>
        <c:lblOffset val="100"/>
        <c:baseTimeUnit val="years"/>
      </c:dateAx>
      <c:valAx>
        <c:axId val="33084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83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43136"/>
        <c:axId val="330844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43136"/>
        <c:axId val="330844312"/>
      </c:lineChart>
      <c:dateAx>
        <c:axId val="33084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844312"/>
        <c:crosses val="autoZero"/>
        <c:auto val="1"/>
        <c:lblOffset val="100"/>
        <c:baseTimeUnit val="years"/>
      </c:dateAx>
      <c:valAx>
        <c:axId val="330844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84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923.9</c:v>
                </c:pt>
                <c:pt idx="1">
                  <c:v>1050.19</c:v>
                </c:pt>
                <c:pt idx="2">
                  <c:v>1032.7</c:v>
                </c:pt>
                <c:pt idx="3">
                  <c:v>999.48</c:v>
                </c:pt>
                <c:pt idx="4">
                  <c:v>992.82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43528"/>
        <c:axId val="33084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43528"/>
        <c:axId val="330843920"/>
      </c:lineChart>
      <c:dateAx>
        <c:axId val="330843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843920"/>
        <c:crosses val="autoZero"/>
        <c:auto val="1"/>
        <c:lblOffset val="100"/>
        <c:baseTimeUnit val="years"/>
      </c:dateAx>
      <c:valAx>
        <c:axId val="33084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843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93.94</c:v>
                </c:pt>
                <c:pt idx="1">
                  <c:v>80.8</c:v>
                </c:pt>
                <c:pt idx="2">
                  <c:v>84.11</c:v>
                </c:pt>
                <c:pt idx="3">
                  <c:v>79.11</c:v>
                </c:pt>
                <c:pt idx="4">
                  <c:v>75.459999999999994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72632"/>
        <c:axId val="3309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72632"/>
        <c:axId val="330973024"/>
      </c:lineChart>
      <c:dateAx>
        <c:axId val="33097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973024"/>
        <c:crosses val="autoZero"/>
        <c:auto val="1"/>
        <c:lblOffset val="100"/>
        <c:baseTimeUnit val="years"/>
      </c:dateAx>
      <c:valAx>
        <c:axId val="3309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97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5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175.45</c:v>
                </c:pt>
                <c:pt idx="1">
                  <c:v>205.22</c:v>
                </c:pt>
                <c:pt idx="2">
                  <c:v>202.78</c:v>
                </c:pt>
                <c:pt idx="3">
                  <c:v>216.26</c:v>
                </c:pt>
                <c:pt idx="4">
                  <c:v>226.38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73808"/>
        <c:axId val="33097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73808"/>
        <c:axId val="330974200"/>
      </c:lineChart>
      <c:dateAx>
        <c:axId val="33097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974200"/>
        <c:crosses val="autoZero"/>
        <c:auto val="1"/>
        <c:lblOffset val="100"/>
        <c:baseTimeUnit val="years"/>
      </c:dateAx>
      <c:valAx>
        <c:axId val="33097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97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長野県　朝日村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2"/>
      <c r="AL8" s="67">
        <f>データ!$R$6</f>
        <v>4653</v>
      </c>
      <c r="AM8" s="67"/>
      <c r="AN8" s="67"/>
      <c r="AO8" s="67"/>
      <c r="AP8" s="67"/>
      <c r="AQ8" s="67"/>
      <c r="AR8" s="67"/>
      <c r="AS8" s="67"/>
      <c r="AT8" s="66">
        <f>データ!$S$6</f>
        <v>70.62</v>
      </c>
      <c r="AU8" s="66"/>
      <c r="AV8" s="66"/>
      <c r="AW8" s="66"/>
      <c r="AX8" s="66"/>
      <c r="AY8" s="66"/>
      <c r="AZ8" s="66"/>
      <c r="BA8" s="66"/>
      <c r="BB8" s="66">
        <f>データ!$T$6</f>
        <v>65.89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100</v>
      </c>
      <c r="Q10" s="66"/>
      <c r="R10" s="66"/>
      <c r="S10" s="66"/>
      <c r="T10" s="66"/>
      <c r="U10" s="66"/>
      <c r="V10" s="66"/>
      <c r="W10" s="67">
        <f>データ!$Q$6</f>
        <v>3220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4614</v>
      </c>
      <c r="AM10" s="67"/>
      <c r="AN10" s="67"/>
      <c r="AO10" s="67"/>
      <c r="AP10" s="67"/>
      <c r="AQ10" s="67"/>
      <c r="AR10" s="67"/>
      <c r="AS10" s="67"/>
      <c r="AT10" s="66">
        <f>データ!$V$6</f>
        <v>6</v>
      </c>
      <c r="AU10" s="66"/>
      <c r="AV10" s="66"/>
      <c r="AW10" s="66"/>
      <c r="AX10" s="66"/>
      <c r="AY10" s="66"/>
      <c r="AZ10" s="66"/>
      <c r="BA10" s="66"/>
      <c r="BB10" s="66">
        <f>データ!$W$6</f>
        <v>769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204510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朝日村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3220</v>
      </c>
      <c r="R6" s="35">
        <f t="shared" si="3"/>
        <v>4653</v>
      </c>
      <c r="S6" s="35">
        <f t="shared" si="3"/>
        <v>70.62</v>
      </c>
      <c r="T6" s="35">
        <f t="shared" si="3"/>
        <v>65.89</v>
      </c>
      <c r="U6" s="35">
        <f t="shared" si="3"/>
        <v>4614</v>
      </c>
      <c r="V6" s="35">
        <f t="shared" si="3"/>
        <v>6</v>
      </c>
      <c r="W6" s="35">
        <f t="shared" si="3"/>
        <v>769</v>
      </c>
      <c r="X6" s="36">
        <f>IF(X7="",NA(),X7)</f>
        <v>94.29</v>
      </c>
      <c r="Y6" s="36">
        <f t="shared" ref="Y6:AG6" si="4">IF(Y7="",NA(),Y7)</f>
        <v>80.84</v>
      </c>
      <c r="Z6" s="36">
        <f t="shared" si="4"/>
        <v>84.15</v>
      </c>
      <c r="AA6" s="36">
        <f t="shared" si="4"/>
        <v>79.150000000000006</v>
      </c>
      <c r="AB6" s="36">
        <f t="shared" si="4"/>
        <v>80.150000000000006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923.9</v>
      </c>
      <c r="BF6" s="36">
        <f t="shared" ref="BF6:BN6" si="7">IF(BF7="",NA(),BF7)</f>
        <v>1050.19</v>
      </c>
      <c r="BG6" s="36">
        <f t="shared" si="7"/>
        <v>1032.7</v>
      </c>
      <c r="BH6" s="36">
        <f t="shared" si="7"/>
        <v>999.48</v>
      </c>
      <c r="BI6" s="36">
        <f t="shared" si="7"/>
        <v>992.82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93.94</v>
      </c>
      <c r="BQ6" s="36">
        <f t="shared" ref="BQ6:BY6" si="8">IF(BQ7="",NA(),BQ7)</f>
        <v>80.8</v>
      </c>
      <c r="BR6" s="36">
        <f t="shared" si="8"/>
        <v>84.11</v>
      </c>
      <c r="BS6" s="36">
        <f t="shared" si="8"/>
        <v>79.11</v>
      </c>
      <c r="BT6" s="36">
        <f t="shared" si="8"/>
        <v>75.459999999999994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175.45</v>
      </c>
      <c r="CB6" s="36">
        <f t="shared" ref="CB6:CJ6" si="9">IF(CB7="",NA(),CB7)</f>
        <v>205.22</v>
      </c>
      <c r="CC6" s="36">
        <f t="shared" si="9"/>
        <v>202.78</v>
      </c>
      <c r="CD6" s="36">
        <f t="shared" si="9"/>
        <v>216.26</v>
      </c>
      <c r="CE6" s="36">
        <f t="shared" si="9"/>
        <v>226.38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68.319999999999993</v>
      </c>
      <c r="CM6" s="36">
        <f t="shared" ref="CM6:CU6" si="10">IF(CM7="",NA(),CM7)</f>
        <v>60.93</v>
      </c>
      <c r="CN6" s="36">
        <f t="shared" si="10"/>
        <v>59.2</v>
      </c>
      <c r="CO6" s="36">
        <f t="shared" si="10"/>
        <v>58.74</v>
      </c>
      <c r="CP6" s="36">
        <f t="shared" si="10"/>
        <v>59.76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85.17</v>
      </c>
      <c r="CX6" s="36">
        <f t="shared" ref="CX6:DF6" si="11">IF(CX7="",NA(),CX7)</f>
        <v>85.17</v>
      </c>
      <c r="CY6" s="36">
        <f t="shared" si="11"/>
        <v>85.18</v>
      </c>
      <c r="CZ6" s="36">
        <f t="shared" si="11"/>
        <v>85.18</v>
      </c>
      <c r="DA6" s="36">
        <f t="shared" si="11"/>
        <v>85.18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204510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100</v>
      </c>
      <c r="Q7" s="39">
        <v>3220</v>
      </c>
      <c r="R7" s="39">
        <v>4653</v>
      </c>
      <c r="S7" s="39">
        <v>70.62</v>
      </c>
      <c r="T7" s="39">
        <v>65.89</v>
      </c>
      <c r="U7" s="39">
        <v>4614</v>
      </c>
      <c r="V7" s="39">
        <v>6</v>
      </c>
      <c r="W7" s="39">
        <v>769</v>
      </c>
      <c r="X7" s="39">
        <v>94.29</v>
      </c>
      <c r="Y7" s="39">
        <v>80.84</v>
      </c>
      <c r="Z7" s="39">
        <v>84.15</v>
      </c>
      <c r="AA7" s="39">
        <v>79.150000000000006</v>
      </c>
      <c r="AB7" s="39">
        <v>80.150000000000006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923.9</v>
      </c>
      <c r="BF7" s="39">
        <v>1050.19</v>
      </c>
      <c r="BG7" s="39">
        <v>1032.7</v>
      </c>
      <c r="BH7" s="39">
        <v>999.48</v>
      </c>
      <c r="BI7" s="39">
        <v>992.82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93.94</v>
      </c>
      <c r="BQ7" s="39">
        <v>80.8</v>
      </c>
      <c r="BR7" s="39">
        <v>84.11</v>
      </c>
      <c r="BS7" s="39">
        <v>79.11</v>
      </c>
      <c r="BT7" s="39">
        <v>75.459999999999994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175.45</v>
      </c>
      <c r="CB7" s="39">
        <v>205.22</v>
      </c>
      <c r="CC7" s="39">
        <v>202.78</v>
      </c>
      <c r="CD7" s="39">
        <v>216.26</v>
      </c>
      <c r="CE7" s="39">
        <v>226.38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68.319999999999993</v>
      </c>
      <c r="CM7" s="39">
        <v>60.93</v>
      </c>
      <c r="CN7" s="39">
        <v>59.2</v>
      </c>
      <c r="CO7" s="39">
        <v>58.74</v>
      </c>
      <c r="CP7" s="39">
        <v>59.76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85.17</v>
      </c>
      <c r="CX7" s="39">
        <v>85.17</v>
      </c>
      <c r="CY7" s="39">
        <v>85.18</v>
      </c>
      <c r="CZ7" s="39">
        <v>85.18</v>
      </c>
      <c r="DA7" s="39">
        <v>85.18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2017-12-25T01:43:58Z</dcterms:created>
  <dcterms:modified xsi:type="dcterms:W3CDTF">2018-02-08T00:46:45Z</dcterms:modified>
  <cp:category/>
</cp:coreProperties>
</file>