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P10" i="4"/>
  <c r="I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<sst xmlns="http://schemas.openxmlformats.org/spreadsheetml/2006/main" count="232" uniqueCount="120">
  <si>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</si>
  <si>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</si>
  <si>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</si>
  <si>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</si>
  <si>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</si>
  <si>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</si>
  <si>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</si>
  <si>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</si>
  <si>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</si>
  <si>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</si>
  <si>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</si>
  <si>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</si>
  <si>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</si>
  <si>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</si>
  <si>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</si>
  <si>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</si>
  <si>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</si>
  <si>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</si>
  <si>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</si>
  <si>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</si>
  <si>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</si>
  <si>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</si>
  <si>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</si>
  <si>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</si>
  <si>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</si>
  <si>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</si>
  <si>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</si>
  <si>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</si>
  <si>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</si>
  <si>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</si>
  <si>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</si>
  <si>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</si>
  <si>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</si>
  <si>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</si>
  <si>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</si>
  <si>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</si>
  <si>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</si>
  <si>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</si>
  <si>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</si>
  <si>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</si>
  <si>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</si>
  <si>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</si>
  <si>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</si>
  <si>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</si>
  <si>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</si>
  <si>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</si>
  <si>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</si>
  <si>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</si>
  <si>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</si>
  <si>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</si>
  <si>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</si>
  <si>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</si>
  <si>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</si>
  <si>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</si>
  <si>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</si>
  <si>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</si>
  <si>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</si>
  <si>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</si>
  <si>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</si>
  <si>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</si>
  <si>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</si>
  <si>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</si>
  <si>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</si>
  <si>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</si>
  <si>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</si>
  <si>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</si>
  <si>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</si>
  <si>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</si>
  <si>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</si>
  <si>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</si>
  <si>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</si>
  <si>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</si>
  <si>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</si>
  <si>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</si>
  <si>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</si>
  <si>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</si>
  <si>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</si>
  <si>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</si>
  <si>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</si>
  <si>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</si>
  <si>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</si>
  <si>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</si>
  <si>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</si>
  <si>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</si>
  <si>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</si>
  <si>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</si>
  <si>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</si>
  <si>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</si>
  <si>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</si>
  <si>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</si>
  <si>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</si>
  <si>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</si>
  <si>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</si>
  <si>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</si>
  <si>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</si>
  <si>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</si>
  <si>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</si>
  <si>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</si>
  <si>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</si>
  <si>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</si>
  <si>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</si>
  <si>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</si>
  <si>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</si>
  <si>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</si>
  <si>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</si>
  <si>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高山村</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</si>
  <si>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</si>
  <si>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</si>
  <si>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</si>
  <si>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</si>
  <si>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</si>
  <si>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</si>
  <si>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</si>
  <si>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</si>
  <si>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</si>
  <si>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</si>
  <si>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有形固定資産の老朽化が進み、資産の更新時期を検討するうえでも、料金の改定を検討し経営の健全化を図る必要がある。</t>
    <rPh sb="0" eb="2">
      <t>ユウケイ</t>
    </rPh>
    <rPh sb="2" eb="4">
      <t>コテイ</t>
    </rPh>
    <rPh sb="4" eb="6">
      <t>シサン</t>
    </rPh>
    <rPh sb="7" eb="10">
      <t>ロウキュウカ</t>
    </rPh>
    <rPh sb="11" eb="12">
      <t>スス</t>
    </rPh>
    <rPh sb="14" eb="16">
      <t>シサン</t>
    </rPh>
    <rPh sb="17" eb="19">
      <t>コウシン</t>
    </rPh>
    <rPh sb="19" eb="21">
      <t>ジキ</t>
    </rPh>
    <rPh sb="22" eb="24">
      <t>ケントウ</t>
    </rPh>
    <rPh sb="31" eb="33">
      <t>リョウキン</t>
    </rPh>
    <rPh sb="34" eb="36">
      <t>カイテイ</t>
    </rPh>
    <rPh sb="37" eb="39">
      <t>ケントウ</t>
    </rPh>
    <rPh sb="40" eb="42">
      <t>ケイエイ</t>
    </rPh>
    <rPh sb="43" eb="46">
      <t>ケンゼンカ</t>
    </rPh>
    <rPh sb="47" eb="48">
      <t>ハカ</t>
    </rPh>
    <rPh sb="49" eb="51">
      <t>ヒツヨウ</t>
    </rPh>
    <phoneticPr fontId="4"/>
  </si>
  <si>
    <t>非設置</t>
    <rPh sb="0" eb="1">
      <t>ヒ</t>
    </rPh>
    <rPh sb="1" eb="3">
      <t>セッチ</t>
    </rPh>
    <phoneticPr fontId="4"/>
  </si>
  <si>
    <t>①経常収支比率は100％以上あり経営は健全である。
②現在、累積欠損金比率はない。
③流動性比率は、100％を超え、1年間の債務に対する現金等の不足はない。H26から低くなったのは、制度改正で償還まで1年以内の企業債残高を流動負債に整理することとなったためである。
④企業債残高対給水収益比率は、これまで建設改良事業を抑えてきたことで低くなっていたが、H27から建設改良事業を行って来たことにより上昇している。
⑤料金回収率は滞納が多く、経営に必要な経費を料金収入で賄えていない。
⑥給水原価は、類似団体より低い値となっている。
⑦施設利用率及び⑧有収率は、これまで漏水により高い状態であったが、修繕により改善してきている。</t>
    <rPh sb="1" eb="3">
      <t>ケイジョウ</t>
    </rPh>
    <rPh sb="3" eb="5">
      <t>シュウシ</t>
    </rPh>
    <rPh sb="5" eb="7">
      <t>ヒリツ</t>
    </rPh>
    <rPh sb="12" eb="14">
      <t>イジョウ</t>
    </rPh>
    <rPh sb="16" eb="18">
      <t>ケイエイ</t>
    </rPh>
    <rPh sb="19" eb="21">
      <t>ケンゼン</t>
    </rPh>
    <rPh sb="27" eb="29">
      <t>ゲンザイ</t>
    </rPh>
    <rPh sb="30" eb="32">
      <t>ルイセキ</t>
    </rPh>
    <rPh sb="32" eb="35">
      <t>ケッソンキン</t>
    </rPh>
    <rPh sb="35" eb="37">
      <t>ヒリツ</t>
    </rPh>
    <rPh sb="43" eb="46">
      <t>リュウドウセイ</t>
    </rPh>
    <rPh sb="46" eb="48">
      <t>ヒリツ</t>
    </rPh>
    <rPh sb="55" eb="56">
      <t>コ</t>
    </rPh>
    <rPh sb="59" eb="60">
      <t>ネン</t>
    </rPh>
    <rPh sb="60" eb="61">
      <t>カン</t>
    </rPh>
    <rPh sb="62" eb="64">
      <t>サイム</t>
    </rPh>
    <rPh sb="65" eb="66">
      <t>タイ</t>
    </rPh>
    <rPh sb="68" eb="70">
      <t>ゲンキン</t>
    </rPh>
    <rPh sb="70" eb="71">
      <t>トウ</t>
    </rPh>
    <rPh sb="72" eb="74">
      <t>フソク</t>
    </rPh>
    <rPh sb="83" eb="84">
      <t>ヒク</t>
    </rPh>
    <rPh sb="91" eb="93">
      <t>セイド</t>
    </rPh>
    <rPh sb="93" eb="95">
      <t>カイセイ</t>
    </rPh>
    <rPh sb="96" eb="98">
      <t>ショウカン</t>
    </rPh>
    <rPh sb="101" eb="102">
      <t>ネン</t>
    </rPh>
    <rPh sb="102" eb="104">
      <t>イナイ</t>
    </rPh>
    <rPh sb="105" eb="107">
      <t>キギョウ</t>
    </rPh>
    <rPh sb="107" eb="108">
      <t>サイ</t>
    </rPh>
    <rPh sb="108" eb="110">
      <t>ザンダカ</t>
    </rPh>
    <rPh sb="111" eb="113">
      <t>リュウドウ</t>
    </rPh>
    <rPh sb="113" eb="115">
      <t>フサイ</t>
    </rPh>
    <rPh sb="116" eb="118">
      <t>セイリ</t>
    </rPh>
    <rPh sb="134" eb="136">
      <t>キギョウ</t>
    </rPh>
    <rPh sb="136" eb="137">
      <t>サイ</t>
    </rPh>
    <rPh sb="137" eb="139">
      <t>ザンダカ</t>
    </rPh>
    <rPh sb="139" eb="140">
      <t>タイ</t>
    </rPh>
    <rPh sb="140" eb="142">
      <t>キュウスイ</t>
    </rPh>
    <rPh sb="142" eb="144">
      <t>シュウエキ</t>
    </rPh>
    <rPh sb="144" eb="146">
      <t>ヒリツ</t>
    </rPh>
    <rPh sb="152" eb="154">
      <t>ケンセツ</t>
    </rPh>
    <rPh sb="154" eb="156">
      <t>カイリョウ</t>
    </rPh>
    <rPh sb="156" eb="158">
      <t>ジギョウ</t>
    </rPh>
    <rPh sb="159" eb="160">
      <t>オサ</t>
    </rPh>
    <rPh sb="167" eb="168">
      <t>ヒク</t>
    </rPh>
    <rPh sb="181" eb="183">
      <t>ケンセツ</t>
    </rPh>
    <rPh sb="183" eb="185">
      <t>カイリョウ</t>
    </rPh>
    <rPh sb="185" eb="187">
      <t>ジギョウ</t>
    </rPh>
    <rPh sb="188" eb="189">
      <t>オコナ</t>
    </rPh>
    <rPh sb="191" eb="192">
      <t>キ</t>
    </rPh>
    <rPh sb="198" eb="200">
      <t>ジョウショウ</t>
    </rPh>
    <rPh sb="207" eb="209">
      <t>リョウキン</t>
    </rPh>
    <rPh sb="209" eb="211">
      <t>カイシュウ</t>
    </rPh>
    <rPh sb="211" eb="212">
      <t>リツ</t>
    </rPh>
    <rPh sb="213" eb="215">
      <t>タイノウ</t>
    </rPh>
    <rPh sb="216" eb="217">
      <t>オオ</t>
    </rPh>
    <rPh sb="219" eb="221">
      <t>ケイエイ</t>
    </rPh>
    <rPh sb="222" eb="224">
      <t>ヒツヨウ</t>
    </rPh>
    <rPh sb="225" eb="227">
      <t>ケイヒ</t>
    </rPh>
    <rPh sb="228" eb="230">
      <t>リョウキン</t>
    </rPh>
    <rPh sb="230" eb="232">
      <t>シュウニュウ</t>
    </rPh>
    <rPh sb="233" eb="234">
      <t>マカナ</t>
    </rPh>
    <rPh sb="242" eb="244">
      <t>キュウスイ</t>
    </rPh>
    <rPh sb="244" eb="246">
      <t>ゲンカ</t>
    </rPh>
    <rPh sb="248" eb="250">
      <t>ルイジ</t>
    </rPh>
    <rPh sb="250" eb="252">
      <t>ダンタイ</t>
    </rPh>
    <rPh sb="254" eb="255">
      <t>ヒク</t>
    </rPh>
    <rPh sb="256" eb="257">
      <t>アタイ</t>
    </rPh>
    <rPh sb="266" eb="268">
      <t>シセツ</t>
    </rPh>
    <rPh sb="268" eb="271">
      <t>リヨウリツ</t>
    </rPh>
    <rPh sb="271" eb="272">
      <t>オヨ</t>
    </rPh>
    <rPh sb="274" eb="276">
      <t>ユウシュウ</t>
    </rPh>
    <rPh sb="276" eb="277">
      <t>リツ</t>
    </rPh>
    <rPh sb="283" eb="285">
      <t>ロウスイ</t>
    </rPh>
    <rPh sb="288" eb="289">
      <t>タカ</t>
    </rPh>
    <rPh sb="290" eb="292">
      <t>ジョウタイ</t>
    </rPh>
    <rPh sb="298" eb="300">
      <t>シュウゼン</t>
    </rPh>
    <rPh sb="303" eb="305">
      <t>カイゼン</t>
    </rPh>
    <phoneticPr fontId="4"/>
  </si>
  <si>
    <t>①有形固定資産減価償却率及び②管路経年化率は類似団体と比べ高く推移しており、老朽化が進んでいる。
③管路更新率は、近い将来に有形固定資産の更新時期を迎えることから、計画的に施設の更新を検討する必要がある。</t>
    <rPh sb="1" eb="3">
      <t>ユウケイ</t>
    </rPh>
    <rPh sb="3" eb="5">
      <t>コテイ</t>
    </rPh>
    <rPh sb="5" eb="7">
      <t>シサン</t>
    </rPh>
    <rPh sb="7" eb="9">
      <t>ゲンカ</t>
    </rPh>
    <rPh sb="9" eb="11">
      <t>ショウキャク</t>
    </rPh>
    <rPh sb="11" eb="12">
      <t>リツ</t>
    </rPh>
    <rPh sb="12" eb="13">
      <t>オヨ</t>
    </rPh>
    <rPh sb="15" eb="17">
      <t>カンロ</t>
    </rPh>
    <rPh sb="17" eb="19">
      <t>ケイネン</t>
    </rPh>
    <rPh sb="19" eb="20">
      <t>カ</t>
    </rPh>
    <rPh sb="20" eb="21">
      <t>リツ</t>
    </rPh>
    <rPh sb="22" eb="24">
      <t>ルイジ</t>
    </rPh>
    <rPh sb="24" eb="26">
      <t>ダンタイ</t>
    </rPh>
    <rPh sb="27" eb="28">
      <t>クラ</t>
    </rPh>
    <rPh sb="29" eb="30">
      <t>タカ</t>
    </rPh>
    <rPh sb="31" eb="33">
      <t>スイイ</t>
    </rPh>
    <rPh sb="38" eb="41">
      <t>ロウキュウカ</t>
    </rPh>
    <rPh sb="42" eb="43">
      <t>スス</t>
    </rPh>
    <rPh sb="50" eb="52">
      <t>カンロ</t>
    </rPh>
    <rPh sb="52" eb="54">
      <t>コウシン</t>
    </rPh>
    <rPh sb="54" eb="55">
      <t>リツ</t>
    </rPh>
    <rPh sb="57" eb="58">
      <t>チカ</t>
    </rPh>
    <rPh sb="59" eb="61">
      <t>ショウライ</t>
    </rPh>
    <rPh sb="62" eb="64">
      <t>ユウケイ</t>
    </rPh>
    <rPh sb="64" eb="66">
      <t>コテイ</t>
    </rPh>
    <rPh sb="66" eb="68">
      <t>シサン</t>
    </rPh>
    <rPh sb="69" eb="71">
      <t>コウシン</t>
    </rPh>
    <rPh sb="71" eb="73">
      <t>ジキ</t>
    </rPh>
    <rPh sb="74" eb="75">
      <t>ムカ</t>
    </rPh>
    <rPh sb="82" eb="85">
      <t>ケイカクテキ</t>
    </rPh>
    <rPh sb="86" eb="88">
      <t>シセツ</t>
    </rPh>
    <rPh sb="89" eb="91">
      <t>コウシン</t>
    </rPh>
    <rPh sb="92" eb="94">
      <t>ケントウ</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</si>
</sst>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0.13</c:v>
                </c:pt>
                <c:pt idx="1">
                  <c:v>0</c:v>
                </c:pt>
                <c:pt idx="2" formatCode="#,##0.00;&quot;△&quot;#,##0.00;&quot;-&quot;">
                  <c:v>0.59</c:v>
                </c:pt>
                <c:pt idx="3" formatCode="#,##0.00;&quot;△&quot;#,##0.00;&quot;-&quot;">
                  <c:v>0.91</c:v>
                </c:pt>
                <c:pt idx="4" formatCode="#,##0.00;&quot;△&quot;#,##0.00;&quot;-&quot;">
                  <c:v>1.32</c:v>
                </c:pt>
              </c:numCache>
            </c:numRef>
          </c:val>
        </c:ser>
        <c:dLbls>
          <c:showLegendKey val="0"/>
          <c:showVal val="0"/>
          <c:showCatName val="0"/>
          <c:showSerName val="0"/>
          <c:showPercent val="0"/>
          <c:showBubbleSize val="0"/>
        </c:dLbls>
        <c:gapWidth val="150"/>
        <c:axId val="91992832"/>
        <c:axId val="1199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91992832"/>
        <c:axId val="119932032"/>
      </c:lineChart>
      <c:dateAx>
        <c:axId val="91992832"/>
        <c:scaling>
          <c:orientation val="minMax"/>
        </c:scaling>
        <c:delete val="1"/>
        <c:axPos val="b"/>
        <c:numFmt formatCode="ge" sourceLinked="1"/>
        <c:majorTickMark val="none"/>
        <c:minorTickMark val="none"/>
        <c:tickLblPos val="none"/>
        <c:crossAx val="119932032"/>
        <c:crosses val="autoZero"/>
        <c:auto val="1"/>
        <c:lblOffset val="100"/>
        <c:baseTimeUnit val="years"/>
      </c:dateAx>
      <c:valAx>
        <c:axId val="1199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99.03</c:v>
                </c:pt>
                <c:pt idx="1">
                  <c:v>98.77</c:v>
                </c:pt>
                <c:pt idx="2">
                  <c:v>93.84</c:v>
                </c:pt>
                <c:pt idx="3">
                  <c:v>81.459999999999994</c:v>
                </c:pt>
                <c:pt idx="4">
                  <c:v>58.57</c:v>
                </c:pt>
              </c:numCache>
            </c:numRef>
          </c:val>
        </c:ser>
        <c:dLbls>
          <c:showLegendKey val="0"/>
          <c:showVal val="0"/>
          <c:showCatName val="0"/>
          <c:showSerName val="0"/>
          <c:showPercent val="0"/>
          <c:showBubbleSize val="0"/>
        </c:dLbls>
        <c:gapWidth val="150"/>
        <c:axId val="62320640"/>
        <c:axId val="623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62320640"/>
        <c:axId val="62322560"/>
      </c:lineChart>
      <c:dateAx>
        <c:axId val="62320640"/>
        <c:scaling>
          <c:orientation val="minMax"/>
        </c:scaling>
        <c:delete val="1"/>
        <c:axPos val="b"/>
        <c:numFmt formatCode="ge" sourceLinked="1"/>
        <c:majorTickMark val="none"/>
        <c:minorTickMark val="none"/>
        <c:tickLblPos val="none"/>
        <c:crossAx val="62322560"/>
        <c:crosses val="autoZero"/>
        <c:auto val="1"/>
        <c:lblOffset val="100"/>
        <c:baseTimeUnit val="years"/>
      </c:dateAx>
      <c:valAx>
        <c:axId val="623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63.12</c:v>
                </c:pt>
                <c:pt idx="1">
                  <c:v>62.75</c:v>
                </c:pt>
                <c:pt idx="2">
                  <c:v>65.88</c:v>
                </c:pt>
                <c:pt idx="3">
                  <c:v>65.38</c:v>
                </c:pt>
                <c:pt idx="4">
                  <c:v>98.9</c:v>
                </c:pt>
              </c:numCache>
            </c:numRef>
          </c:val>
        </c:ser>
        <c:dLbls>
          <c:showLegendKey val="0"/>
          <c:showVal val="0"/>
          <c:showCatName val="0"/>
          <c:showSerName val="0"/>
          <c:showPercent val="0"/>
          <c:showBubbleSize val="0"/>
        </c:dLbls>
        <c:gapWidth val="150"/>
        <c:axId val="82877824"/>
        <c:axId val="8476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2877824"/>
        <c:axId val="84764160"/>
      </c:lineChart>
      <c:dateAx>
        <c:axId val="82877824"/>
        <c:scaling>
          <c:orientation val="minMax"/>
        </c:scaling>
        <c:delete val="1"/>
        <c:axPos val="b"/>
        <c:numFmt formatCode="ge" sourceLinked="1"/>
        <c:majorTickMark val="none"/>
        <c:minorTickMark val="none"/>
        <c:tickLblPos val="none"/>
        <c:crossAx val="84764160"/>
        <c:crosses val="autoZero"/>
        <c:auto val="1"/>
        <c:lblOffset val="100"/>
        <c:baseTimeUnit val="years"/>
      </c:dateAx>
      <c:valAx>
        <c:axId val="847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129.03</c:v>
                </c:pt>
                <c:pt idx="1">
                  <c:v>115.91</c:v>
                </c:pt>
                <c:pt idx="2">
                  <c:v>117.61</c:v>
                </c:pt>
                <c:pt idx="3">
                  <c:v>104.09</c:v>
                </c:pt>
                <c:pt idx="4">
                  <c:v>113.9</c:v>
                </c:pt>
              </c:numCache>
            </c:numRef>
          </c:val>
        </c:ser>
        <c:dLbls>
          <c:showLegendKey val="0"/>
          <c:showVal val="0"/>
          <c:showCatName val="0"/>
          <c:showSerName val="0"/>
          <c:showPercent val="0"/>
          <c:showBubbleSize val="0"/>
        </c:dLbls>
        <c:gapWidth val="150"/>
        <c:axId val="49527808"/>
        <c:axId val="60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49527808"/>
        <c:axId val="60949632"/>
      </c:lineChart>
      <c:dateAx>
        <c:axId val="49527808"/>
        <c:scaling>
          <c:orientation val="minMax"/>
        </c:scaling>
        <c:delete val="1"/>
        <c:axPos val="b"/>
        <c:numFmt formatCode="ge" sourceLinked="1"/>
        <c:majorTickMark val="none"/>
        <c:minorTickMark val="none"/>
        <c:tickLblPos val="none"/>
        <c:crossAx val="60949632"/>
        <c:crosses val="autoZero"/>
        <c:auto val="1"/>
        <c:lblOffset val="100"/>
        <c:baseTimeUnit val="years"/>
      </c:dateAx>
      <c:valAx>
        <c:axId val="6094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2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56.21</c:v>
                </c:pt>
                <c:pt idx="1">
                  <c:v>58.39</c:v>
                </c:pt>
                <c:pt idx="2">
                  <c:v>67.19</c:v>
                </c:pt>
                <c:pt idx="3">
                  <c:v>64.459999999999994</c:v>
                </c:pt>
                <c:pt idx="4">
                  <c:v>65.180000000000007</c:v>
                </c:pt>
              </c:numCache>
            </c:numRef>
          </c:val>
        </c:ser>
        <c:dLbls>
          <c:showLegendKey val="0"/>
          <c:showVal val="0"/>
          <c:showCatName val="0"/>
          <c:showSerName val="0"/>
          <c:showPercent val="0"/>
          <c:showBubbleSize val="0"/>
        </c:dLbls>
        <c:gapWidth val="150"/>
        <c:axId val="60963456"/>
        <c:axId val="609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60963456"/>
        <c:axId val="60982016"/>
      </c:lineChart>
      <c:dateAx>
        <c:axId val="60963456"/>
        <c:scaling>
          <c:orientation val="minMax"/>
        </c:scaling>
        <c:delete val="1"/>
        <c:axPos val="b"/>
        <c:numFmt formatCode="ge" sourceLinked="1"/>
        <c:majorTickMark val="none"/>
        <c:minorTickMark val="none"/>
        <c:tickLblPos val="none"/>
        <c:crossAx val="60982016"/>
        <c:crosses val="autoZero"/>
        <c:auto val="1"/>
        <c:lblOffset val="100"/>
        <c:baseTimeUnit val="years"/>
      </c:dateAx>
      <c:valAx>
        <c:axId val="60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14.54</c:v>
                </c:pt>
                <c:pt idx="1">
                  <c:v>14.54</c:v>
                </c:pt>
                <c:pt idx="2">
                  <c:v>14.54</c:v>
                </c:pt>
                <c:pt idx="3">
                  <c:v>14.49</c:v>
                </c:pt>
                <c:pt idx="4">
                  <c:v>14.49</c:v>
                </c:pt>
              </c:numCache>
            </c:numRef>
          </c:val>
        </c:ser>
        <c:dLbls>
          <c:showLegendKey val="0"/>
          <c:showVal val="0"/>
          <c:showCatName val="0"/>
          <c:showSerName val="0"/>
          <c:showPercent val="0"/>
          <c:showBubbleSize val="0"/>
        </c:dLbls>
        <c:gapWidth val="150"/>
        <c:axId val="60995840"/>
        <c:axId val="61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60995840"/>
        <c:axId val="61010304"/>
      </c:lineChart>
      <c:dateAx>
        <c:axId val="60995840"/>
        <c:scaling>
          <c:orientation val="minMax"/>
        </c:scaling>
        <c:delete val="1"/>
        <c:axPos val="b"/>
        <c:numFmt formatCode="ge" sourceLinked="1"/>
        <c:majorTickMark val="none"/>
        <c:minorTickMark val="none"/>
        <c:tickLblPos val="none"/>
        <c:crossAx val="61010304"/>
        <c:crosses val="autoZero"/>
        <c:auto val="1"/>
        <c:lblOffset val="100"/>
        <c:baseTimeUnit val="years"/>
      </c:dateAx>
      <c:valAx>
        <c:axId val="61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550592"/>
        <c:axId val="615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61550592"/>
        <c:axId val="61552512"/>
      </c:lineChart>
      <c:dateAx>
        <c:axId val="61550592"/>
        <c:scaling>
          <c:orientation val="minMax"/>
        </c:scaling>
        <c:delete val="1"/>
        <c:axPos val="b"/>
        <c:numFmt formatCode="ge" sourceLinked="1"/>
        <c:majorTickMark val="none"/>
        <c:minorTickMark val="none"/>
        <c:tickLblPos val="none"/>
        <c:crossAx val="61552512"/>
        <c:crosses val="autoZero"/>
        <c:auto val="1"/>
        <c:lblOffset val="100"/>
        <c:baseTimeUnit val="years"/>
      </c:dateAx>
      <c:valAx>
        <c:axId val="6155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10130.66</c:v>
                </c:pt>
                <c:pt idx="1">
                  <c:v>5774.26</c:v>
                </c:pt>
                <c:pt idx="2">
                  <c:v>3374.88</c:v>
                </c:pt>
                <c:pt idx="3">
                  <c:v>420.6</c:v>
                </c:pt>
                <c:pt idx="4">
                  <c:v>1949.87</c:v>
                </c:pt>
              </c:numCache>
            </c:numRef>
          </c:val>
        </c:ser>
        <c:dLbls>
          <c:showLegendKey val="0"/>
          <c:showVal val="0"/>
          <c:showCatName val="0"/>
          <c:showSerName val="0"/>
          <c:showPercent val="0"/>
          <c:showBubbleSize val="0"/>
        </c:dLbls>
        <c:gapWidth val="150"/>
        <c:axId val="61580800"/>
        <c:axId val="61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61580800"/>
        <c:axId val="61582720"/>
      </c:lineChart>
      <c:dateAx>
        <c:axId val="61580800"/>
        <c:scaling>
          <c:orientation val="minMax"/>
        </c:scaling>
        <c:delete val="1"/>
        <c:axPos val="b"/>
        <c:numFmt formatCode="ge" sourceLinked="1"/>
        <c:majorTickMark val="none"/>
        <c:minorTickMark val="none"/>
        <c:tickLblPos val="none"/>
        <c:crossAx val="61582720"/>
        <c:crosses val="autoZero"/>
        <c:auto val="1"/>
        <c:lblOffset val="100"/>
        <c:baseTimeUnit val="years"/>
      </c:dateAx>
      <c:valAx>
        <c:axId val="6158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5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193.76</c:v>
                </c:pt>
                <c:pt idx="1">
                  <c:v>183.09</c:v>
                </c:pt>
                <c:pt idx="2">
                  <c:v>178.22</c:v>
                </c:pt>
                <c:pt idx="3">
                  <c:v>328.96</c:v>
                </c:pt>
                <c:pt idx="4">
                  <c:v>311.69</c:v>
                </c:pt>
              </c:numCache>
            </c:numRef>
          </c:val>
        </c:ser>
        <c:dLbls>
          <c:showLegendKey val="0"/>
          <c:showVal val="0"/>
          <c:showCatName val="0"/>
          <c:showSerName val="0"/>
          <c:showPercent val="0"/>
          <c:showBubbleSize val="0"/>
        </c:dLbls>
        <c:gapWidth val="150"/>
        <c:axId val="62198912"/>
        <c:axId val="622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62198912"/>
        <c:axId val="62200832"/>
      </c:lineChart>
      <c:dateAx>
        <c:axId val="62198912"/>
        <c:scaling>
          <c:orientation val="minMax"/>
        </c:scaling>
        <c:delete val="1"/>
        <c:axPos val="b"/>
        <c:numFmt formatCode="ge" sourceLinked="1"/>
        <c:majorTickMark val="none"/>
        <c:minorTickMark val="none"/>
        <c:tickLblPos val="none"/>
        <c:crossAx val="62200832"/>
        <c:crosses val="autoZero"/>
        <c:auto val="1"/>
        <c:lblOffset val="100"/>
        <c:baseTimeUnit val="years"/>
      </c:dateAx>
      <c:valAx>
        <c:axId val="6220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1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107.66</c:v>
                </c:pt>
                <c:pt idx="1">
                  <c:v>97.33</c:v>
                </c:pt>
                <c:pt idx="2">
                  <c:v>99.55</c:v>
                </c:pt>
                <c:pt idx="3">
                  <c:v>85.18</c:v>
                </c:pt>
                <c:pt idx="4">
                  <c:v>92.08</c:v>
                </c:pt>
              </c:numCache>
            </c:numRef>
          </c:val>
        </c:ser>
        <c:dLbls>
          <c:showLegendKey val="0"/>
          <c:showVal val="0"/>
          <c:showCatName val="0"/>
          <c:showSerName val="0"/>
          <c:showPercent val="0"/>
          <c:showBubbleSize val="0"/>
        </c:dLbls>
        <c:gapWidth val="150"/>
        <c:axId val="62231296"/>
        <c:axId val="622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62231296"/>
        <c:axId val="62233216"/>
      </c:lineChart>
      <c:dateAx>
        <c:axId val="62231296"/>
        <c:scaling>
          <c:orientation val="minMax"/>
        </c:scaling>
        <c:delete val="1"/>
        <c:axPos val="b"/>
        <c:numFmt formatCode="ge" sourceLinked="1"/>
        <c:majorTickMark val="none"/>
        <c:minorTickMark val="none"/>
        <c:tickLblPos val="none"/>
        <c:crossAx val="62233216"/>
        <c:crosses val="autoZero"/>
        <c:auto val="1"/>
        <c:lblOffset val="100"/>
        <c:baseTimeUnit val="years"/>
      </c:dateAx>
      <c:valAx>
        <c:axId val="62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125.62</c:v>
                </c:pt>
                <c:pt idx="1">
                  <c:v>139.1</c:v>
                </c:pt>
                <c:pt idx="2">
                  <c:v>136.82</c:v>
                </c:pt>
                <c:pt idx="3">
                  <c:v>173.42</c:v>
                </c:pt>
                <c:pt idx="4">
                  <c:v>148.91</c:v>
                </c:pt>
              </c:numCache>
            </c:numRef>
          </c:val>
        </c:ser>
        <c:dLbls>
          <c:showLegendKey val="0"/>
          <c:showVal val="0"/>
          <c:showCatName val="0"/>
          <c:showSerName val="0"/>
          <c:showPercent val="0"/>
          <c:showBubbleSize val="0"/>
        </c:dLbls>
        <c:gapWidth val="150"/>
        <c:axId val="62259584"/>
        <c:axId val="622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62259584"/>
        <c:axId val="62261504"/>
      </c:lineChart>
      <c:dateAx>
        <c:axId val="62259584"/>
        <c:scaling>
          <c:orientation val="minMax"/>
        </c:scaling>
        <c:delete val="1"/>
        <c:axPos val="b"/>
        <c:numFmt formatCode="ge" sourceLinked="1"/>
        <c:majorTickMark val="none"/>
        <c:minorTickMark val="none"/>
        <c:tickLblPos val="none"/>
        <c:crossAx val="62261504"/>
        <c:crosses val="autoZero"/>
        <c:auto val="1"/>
        <c:lblOffset val="100"/>
        <c:baseTimeUnit val="years"/>
      </c:dateAx>
      <c:valAx>
        <c:axId val="6226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2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2"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高山村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117</v>
      </c>
      <c r="AE8" s="60"/>
      <c r="AF8" s="60"/>
      <c r="AG8" s="60"/>
      <c r="AH8" s="60"/>
      <c r="AI8" s="60"/>
      <c r="AJ8" s="60"/>
      <c r="AK8" s="5"/>
      <c r="AL8" s="61">
        <f>データ!$R$6</f>
        <v>7240</v>
      </c>
      <c r="AM8" s="61"/>
      <c r="AN8" s="61"/>
      <c r="AO8" s="61"/>
      <c r="AP8" s="61"/>
      <c r="AQ8" s="61"/>
      <c r="AR8" s="61"/>
      <c r="AS8" s="61"/>
      <c r="AT8" s="51">
        <f>データ!$S$6</f>
        <v>98.56</v>
      </c>
      <c r="AU8" s="52"/>
      <c r="AV8" s="52"/>
      <c r="AW8" s="52"/>
      <c r="AX8" s="52"/>
      <c r="AY8" s="52"/>
      <c r="AZ8" s="52"/>
      <c r="BA8" s="52"/>
      <c r="BB8" s="53">
        <f>データ!$T$6</f>
        <v>73.459999999999994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77.400000000000006</v>
      </c>
      <c r="J10" s="52"/>
      <c r="K10" s="52"/>
      <c r="L10" s="52"/>
      <c r="M10" s="52"/>
      <c r="N10" s="52"/>
      <c r="O10" s="64"/>
      <c r="P10" s="53">
        <f>データ!$P$6</f>
        <v>72.92</v>
      </c>
      <c r="Q10" s="53"/>
      <c r="R10" s="53"/>
      <c r="S10" s="53"/>
      <c r="T10" s="53"/>
      <c r="U10" s="53"/>
      <c r="V10" s="53"/>
      <c r="W10" s="61">
        <f>データ!$Q$6</f>
        <v>2720</v>
      </c>
      <c r="X10" s="61"/>
      <c r="Y10" s="61"/>
      <c r="Z10" s="61"/>
      <c r="AA10" s="61"/>
      <c r="AB10" s="61"/>
      <c r="AC10" s="61"/>
      <c r="AD10" s="2"/>
      <c r="AE10" s="2"/>
      <c r="AF10" s="2"/>
      <c r="AG10" s="2"/>
      <c r="AH10" s="5"/>
      <c r="AI10" s="5"/>
      <c r="AJ10" s="5"/>
      <c r="AK10" s="5"/>
      <c r="AL10" s="61">
        <f>データ!$U$6</f>
        <v>5245</v>
      </c>
      <c r="AM10" s="61"/>
      <c r="AN10" s="61"/>
      <c r="AO10" s="61"/>
      <c r="AP10" s="61"/>
      <c r="AQ10" s="61"/>
      <c r="AR10" s="61"/>
      <c r="AS10" s="61"/>
      <c r="AT10" s="51">
        <f>データ!$V$6</f>
        <v>7.6</v>
      </c>
      <c r="AU10" s="52"/>
      <c r="AV10" s="52"/>
      <c r="AW10" s="52"/>
      <c r="AX10" s="52"/>
      <c r="AY10" s="52"/>
      <c r="AZ10" s="52"/>
      <c r="BA10" s="52"/>
      <c r="BB10" s="53">
        <f>データ!$W$6</f>
        <v>690.13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205435</v>
      </c>
      <c r="D6" s="34">
        <f t="shared" si="3"/>
        <v>46</v>
      </c>
      <c r="E6" s="34">
        <f t="shared" si="3"/>
        <v>1</v>
      </c>
      <c r="F6" s="34">
        <f t="shared" si="3"/>
        <v>0</v>
      </c>
      <c r="G6" s="34">
        <f t="shared" si="3"/>
        <v>1</v>
      </c>
      <c r="H6" s="34" t="str">
        <f t="shared" si="3"/>
        <v>長野県　高山村</v>
      </c>
      <c r="I6" s="34" t="str">
        <f t="shared" si="3"/>
        <v>法適用</v>
      </c>
      <c r="J6" s="34" t="str">
        <f t="shared" si="3"/>
        <v>水道事業</v>
      </c>
      <c r="K6" s="34" t="str">
        <f t="shared" si="3"/>
        <v>末端給水事業</v>
      </c>
      <c r="L6" s="34" t="str">
        <f t="shared" si="3"/>
        <v>A8</v>
      </c>
      <c r="M6" s="34">
        <f t="shared" si="3"/>
        <v>0</v>
      </c>
      <c r="N6" s="35" t="str">
        <f t="shared" si="3"/>
        <v>-</v>
      </c>
      <c r="O6" s="35">
        <f t="shared" si="3"/>
        <v>77.400000000000006</v>
      </c>
      <c r="P6" s="35">
        <f t="shared" si="3"/>
        <v>72.92</v>
      </c>
      <c r="Q6" s="35">
        <f t="shared" si="3"/>
        <v>2720</v>
      </c>
      <c r="R6" s="35">
        <f t="shared" si="3"/>
        <v>7240</v>
      </c>
      <c r="S6" s="35">
        <f t="shared" si="3"/>
        <v>98.56</v>
      </c>
      <c r="T6" s="35">
        <f t="shared" si="3"/>
        <v>73.459999999999994</v>
      </c>
      <c r="U6" s="35">
        <f t="shared" si="3"/>
        <v>5245</v>
      </c>
      <c r="V6" s="35">
        <f t="shared" si="3"/>
        <v>7.6</v>
      </c>
      <c r="W6" s="35">
        <f t="shared" si="3"/>
        <v>690.13</v>
      </c>
      <c r="X6" s="36">
        <f>IF(X7="",NA(),X7)</f>
        <v>129.03</v>
      </c>
      <c r="Y6" s="36">
        <f t="shared" ref="Y6:AG6" si="4">IF(Y7="",NA(),Y7)</f>
        <v>115.91</v>
      </c>
      <c r="Z6" s="36">
        <f t="shared" si="4"/>
        <v>117.61</v>
      </c>
      <c r="AA6" s="36">
        <f t="shared" si="4"/>
        <v>104.09</v>
      </c>
      <c r="AB6" s="36">
        <f t="shared" si="4"/>
        <v>113.9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10130.66</v>
      </c>
      <c r="AU6" s="36">
        <f t="shared" ref="AU6:BC6" si="6">IF(AU7="",NA(),AU7)</f>
        <v>5774.26</v>
      </c>
      <c r="AV6" s="36">
        <f t="shared" si="6"/>
        <v>3374.88</v>
      </c>
      <c r="AW6" s="36">
        <f t="shared" si="6"/>
        <v>420.6</v>
      </c>
      <c r="AX6" s="36">
        <f t="shared" si="6"/>
        <v>1949.87</v>
      </c>
      <c r="AY6" s="36">
        <f t="shared" si="6"/>
        <v>1002.64</v>
      </c>
      <c r="AZ6" s="36">
        <f t="shared" si="6"/>
        <v>1164.51</v>
      </c>
      <c r="BA6" s="36">
        <f t="shared" si="6"/>
        <v>434.72</v>
      </c>
      <c r="BB6" s="36">
        <f t="shared" si="6"/>
        <v>416.14</v>
      </c>
      <c r="BC6" s="36">
        <f t="shared" si="6"/>
        <v>371.89</v>
      </c>
      <c r="BD6" s="35" t="str">
        <f>IF(BD7="","",IF(BD7="-","【-】","【"&amp;SUBSTITUTE(TEXT(BD7,"#,##0.00"),"-","△")&amp;"】"))</f>
        <v>【262.87】</v>
      </c>
      <c r="BE6" s="36">
        <f>IF(BE7="",NA(),BE7)</f>
        <v>193.76</v>
      </c>
      <c r="BF6" s="36">
        <f t="shared" ref="BF6:BN6" si="7">IF(BF7="",NA(),BF7)</f>
        <v>183.09</v>
      </c>
      <c r="BG6" s="36">
        <f t="shared" si="7"/>
        <v>178.22</v>
      </c>
      <c r="BH6" s="36">
        <f t="shared" si="7"/>
        <v>328.96</v>
      </c>
      <c r="BI6" s="36">
        <f t="shared" si="7"/>
        <v>311.69</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107.66</v>
      </c>
      <c r="BQ6" s="36">
        <f t="shared" ref="BQ6:BY6" si="8">IF(BQ7="",NA(),BQ7)</f>
        <v>97.33</v>
      </c>
      <c r="BR6" s="36">
        <f t="shared" si="8"/>
        <v>99.55</v>
      </c>
      <c r="BS6" s="36">
        <f t="shared" si="8"/>
        <v>85.18</v>
      </c>
      <c r="BT6" s="36">
        <f t="shared" si="8"/>
        <v>92.08</v>
      </c>
      <c r="BU6" s="36">
        <f t="shared" si="8"/>
        <v>90.69</v>
      </c>
      <c r="BV6" s="36">
        <f t="shared" si="8"/>
        <v>90.64</v>
      </c>
      <c r="BW6" s="36">
        <f t="shared" si="8"/>
        <v>93.66</v>
      </c>
      <c r="BX6" s="36">
        <f t="shared" si="8"/>
        <v>92.76</v>
      </c>
      <c r="BY6" s="36">
        <f t="shared" si="8"/>
        <v>93.28</v>
      </c>
      <c r="BZ6" s="35" t="str">
        <f>IF(BZ7="","",IF(BZ7="-","【-】","【"&amp;SUBSTITUTE(TEXT(BZ7,"#,##0.00"),"-","△")&amp;"】"))</f>
        <v>【105.59】</v>
      </c>
      <c r="CA6" s="36">
        <f>IF(CA7="",NA(),CA7)</f>
        <v>125.62</v>
      </c>
      <c r="CB6" s="36">
        <f t="shared" ref="CB6:CJ6" si="9">IF(CB7="",NA(),CB7)</f>
        <v>139.1</v>
      </c>
      <c r="CC6" s="36">
        <f t="shared" si="9"/>
        <v>136.82</v>
      </c>
      <c r="CD6" s="36">
        <f t="shared" si="9"/>
        <v>173.42</v>
      </c>
      <c r="CE6" s="36">
        <f t="shared" si="9"/>
        <v>148.91</v>
      </c>
      <c r="CF6" s="36">
        <f t="shared" si="9"/>
        <v>211.08</v>
      </c>
      <c r="CG6" s="36">
        <f t="shared" si="9"/>
        <v>213.52</v>
      </c>
      <c r="CH6" s="36">
        <f t="shared" si="9"/>
        <v>208.21</v>
      </c>
      <c r="CI6" s="36">
        <f t="shared" si="9"/>
        <v>208.67</v>
      </c>
      <c r="CJ6" s="36">
        <f t="shared" si="9"/>
        <v>208.29</v>
      </c>
      <c r="CK6" s="35" t="str">
        <f>IF(CK7="","",IF(CK7="-","【-】","【"&amp;SUBSTITUTE(TEXT(CK7,"#,##0.00"),"-","△")&amp;"】"))</f>
        <v>【163.27】</v>
      </c>
      <c r="CL6" s="36">
        <f>IF(CL7="",NA(),CL7)</f>
        <v>99.03</v>
      </c>
      <c r="CM6" s="36">
        <f t="shared" ref="CM6:CU6" si="10">IF(CM7="",NA(),CM7)</f>
        <v>98.77</v>
      </c>
      <c r="CN6" s="36">
        <f t="shared" si="10"/>
        <v>93.84</v>
      </c>
      <c r="CO6" s="36">
        <f t="shared" si="10"/>
        <v>81.459999999999994</v>
      </c>
      <c r="CP6" s="36">
        <f t="shared" si="10"/>
        <v>58.57</v>
      </c>
      <c r="CQ6" s="36">
        <f t="shared" si="10"/>
        <v>49.69</v>
      </c>
      <c r="CR6" s="36">
        <f t="shared" si="10"/>
        <v>49.77</v>
      </c>
      <c r="CS6" s="36">
        <f t="shared" si="10"/>
        <v>49.22</v>
      </c>
      <c r="CT6" s="36">
        <f t="shared" si="10"/>
        <v>49.08</v>
      </c>
      <c r="CU6" s="36">
        <f t="shared" si="10"/>
        <v>49.32</v>
      </c>
      <c r="CV6" s="35" t="str">
        <f>IF(CV7="","",IF(CV7="-","【-】","【"&amp;SUBSTITUTE(TEXT(CV7,"#,##0.00"),"-","△")&amp;"】"))</f>
        <v>【59.94】</v>
      </c>
      <c r="CW6" s="36">
        <f>IF(CW7="",NA(),CW7)</f>
        <v>63.12</v>
      </c>
      <c r="CX6" s="36">
        <f t="shared" ref="CX6:DF6" si="11">IF(CX7="",NA(),CX7)</f>
        <v>62.75</v>
      </c>
      <c r="CY6" s="36">
        <f t="shared" si="11"/>
        <v>65.88</v>
      </c>
      <c r="CZ6" s="36">
        <f t="shared" si="11"/>
        <v>65.38</v>
      </c>
      <c r="DA6" s="36">
        <f t="shared" si="11"/>
        <v>98.9</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56.21</v>
      </c>
      <c r="DI6" s="36">
        <f t="shared" ref="DI6:DQ6" si="12">IF(DI7="",NA(),DI7)</f>
        <v>58.39</v>
      </c>
      <c r="DJ6" s="36">
        <f t="shared" si="12"/>
        <v>67.19</v>
      </c>
      <c r="DK6" s="36">
        <f t="shared" si="12"/>
        <v>64.459999999999994</v>
      </c>
      <c r="DL6" s="36">
        <f t="shared" si="12"/>
        <v>65.180000000000007</v>
      </c>
      <c r="DM6" s="36">
        <f t="shared" si="12"/>
        <v>35.18</v>
      </c>
      <c r="DN6" s="36">
        <f t="shared" si="12"/>
        <v>36.43</v>
      </c>
      <c r="DO6" s="36">
        <f t="shared" si="12"/>
        <v>46.12</v>
      </c>
      <c r="DP6" s="36">
        <f t="shared" si="12"/>
        <v>47.44</v>
      </c>
      <c r="DQ6" s="36">
        <f t="shared" si="12"/>
        <v>48.3</v>
      </c>
      <c r="DR6" s="35" t="str">
        <f>IF(DR7="","",IF(DR7="-","【-】","【"&amp;SUBSTITUTE(TEXT(DR7,"#,##0.00"),"-","△")&amp;"】"))</f>
        <v>【47.91】</v>
      </c>
      <c r="DS6" s="36">
        <f>IF(DS7="",NA(),DS7)</f>
        <v>14.54</v>
      </c>
      <c r="DT6" s="36">
        <f t="shared" ref="DT6:EB6" si="13">IF(DT7="",NA(),DT7)</f>
        <v>14.54</v>
      </c>
      <c r="DU6" s="36">
        <f t="shared" si="13"/>
        <v>14.54</v>
      </c>
      <c r="DV6" s="36">
        <f t="shared" si="13"/>
        <v>14.49</v>
      </c>
      <c r="DW6" s="36">
        <f t="shared" si="13"/>
        <v>14.49</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0.13</v>
      </c>
      <c r="EE6" s="35">
        <f t="shared" ref="EE6:EM6" si="14">IF(EE7="",NA(),EE7)</f>
        <v>0</v>
      </c>
      <c r="EF6" s="36">
        <f t="shared" si="14"/>
        <v>0.59</v>
      </c>
      <c r="EG6" s="36">
        <f t="shared" si="14"/>
        <v>0.91</v>
      </c>
      <c r="EH6" s="36">
        <f t="shared" si="14"/>
        <v>1.32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205435</v>
      </c>
      <c r="D7" s="38">
        <v>46</v>
      </c>
      <c r="E7" s="38">
        <v>1</v>
      </c>
      <c r="F7" s="38">
        <v>0</v>
      </c>
      <c r="G7" s="38">
        <v>1</v>
      </c>
      <c r="H7" s="38" t="s">
        <v>105</v>
      </c>
      <c r="I7" s="38" t="s">
        <v>106</v>
      </c>
      <c r="J7" s="38" t="s">
        <v>107</v>
      </c>
      <c r="K7" s="38" t="s">
        <v>108</v>
      </c>
      <c r="L7" s="38" t="s">
        <v>109</v>
      </c>
      <c r="M7" s="38"/>
      <c r="N7" s="39" t="s">
        <v>110</v>
      </c>
      <c r="O7" s="39">
        <v>77.400000000000006</v>
      </c>
      <c r="P7" s="39">
        <v>72.92</v>
      </c>
      <c r="Q7" s="39">
        <v>2720</v>
      </c>
      <c r="R7" s="39">
        <v>7240</v>
      </c>
      <c r="S7" s="39">
        <v>98.56</v>
      </c>
      <c r="T7" s="39">
        <v>73.459999999999994</v>
      </c>
      <c r="U7" s="39">
        <v>5245</v>
      </c>
      <c r="V7" s="39">
        <v>7.6</v>
      </c>
      <c r="W7" s="39">
        <v>690.13</v>
      </c>
      <c r="X7" s="39">
        <v>129.03</v>
      </c>
      <c r="Y7" s="39">
        <v>115.91</v>
      </c>
      <c r="Z7" s="39">
        <v>117.61</v>
      </c>
      <c r="AA7" s="39">
        <v>104.09</v>
      </c>
      <c r="AB7" s="39">
        <v>113.9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10130.66</v>
      </c>
      <c r="AU7" s="39">
        <v>5774.26</v>
      </c>
      <c r="AV7" s="39">
        <v>3374.88</v>
      </c>
      <c r="AW7" s="39">
        <v>420.6</v>
      </c>
      <c r="AX7" s="39">
        <v>1949.87</v>
      </c>
      <c r="AY7" s="39">
        <v>1002.64</v>
      </c>
      <c r="AZ7" s="39">
        <v>1164.51</v>
      </c>
      <c r="BA7" s="39">
        <v>434.72</v>
      </c>
      <c r="BB7" s="39">
        <v>416.14</v>
      </c>
      <c r="BC7" s="39">
        <v>371.89</v>
      </c>
      <c r="BD7" s="39">
        <v>262.87</v>
      </c>
      <c r="BE7" s="39">
        <v>193.76</v>
      </c>
      <c r="BF7" s="39">
        <v>183.09</v>
      </c>
      <c r="BG7" s="39">
        <v>178.22</v>
      </c>
      <c r="BH7" s="39">
        <v>328.96</v>
      </c>
      <c r="BI7" s="39">
        <v>311.69</v>
      </c>
      <c r="BJ7" s="39">
        <v>520.29999999999995</v>
      </c>
      <c r="BK7" s="39">
        <v>498.27</v>
      </c>
      <c r="BL7" s="39">
        <v>495.76</v>
      </c>
      <c r="BM7" s="39">
        <v>487.22</v>
      </c>
      <c r="BN7" s="39">
        <v>483.11</v>
      </c>
      <c r="BO7" s="39">
        <v>270.87</v>
      </c>
      <c r="BP7" s="39">
        <v>107.66</v>
      </c>
      <c r="BQ7" s="39">
        <v>97.33</v>
      </c>
      <c r="BR7" s="39">
        <v>99.55</v>
      </c>
      <c r="BS7" s="39">
        <v>85.18</v>
      </c>
      <c r="BT7" s="39">
        <v>92.08</v>
      </c>
      <c r="BU7" s="39">
        <v>90.69</v>
      </c>
      <c r="BV7" s="39">
        <v>90.64</v>
      </c>
      <c r="BW7" s="39">
        <v>93.66</v>
      </c>
      <c r="BX7" s="39">
        <v>92.76</v>
      </c>
      <c r="BY7" s="39">
        <v>93.28</v>
      </c>
      <c r="BZ7" s="39">
        <v>105.59</v>
      </c>
      <c r="CA7" s="39">
        <v>125.62</v>
      </c>
      <c r="CB7" s="39">
        <v>139.1</v>
      </c>
      <c r="CC7" s="39">
        <v>136.82</v>
      </c>
      <c r="CD7" s="39">
        <v>173.42</v>
      </c>
      <c r="CE7" s="39">
        <v>148.91</v>
      </c>
      <c r="CF7" s="39">
        <v>211.08</v>
      </c>
      <c r="CG7" s="39">
        <v>213.52</v>
      </c>
      <c r="CH7" s="39">
        <v>208.21</v>
      </c>
      <c r="CI7" s="39">
        <v>208.67</v>
      </c>
      <c r="CJ7" s="39">
        <v>208.29</v>
      </c>
      <c r="CK7" s="39">
        <v>163.27000000000001</v>
      </c>
      <c r="CL7" s="39">
        <v>99.03</v>
      </c>
      <c r="CM7" s="39">
        <v>98.77</v>
      </c>
      <c r="CN7" s="39">
        <v>93.84</v>
      </c>
      <c r="CO7" s="39">
        <v>81.459999999999994</v>
      </c>
      <c r="CP7" s="39">
        <v>58.57</v>
      </c>
      <c r="CQ7" s="39">
        <v>49.69</v>
      </c>
      <c r="CR7" s="39">
        <v>49.77</v>
      </c>
      <c r="CS7" s="39">
        <v>49.22</v>
      </c>
      <c r="CT7" s="39">
        <v>49.08</v>
      </c>
      <c r="CU7" s="39">
        <v>49.32</v>
      </c>
      <c r="CV7" s="39">
        <v>59.94</v>
      </c>
      <c r="CW7" s="39">
        <v>63.12</v>
      </c>
      <c r="CX7" s="39">
        <v>62.75</v>
      </c>
      <c r="CY7" s="39">
        <v>65.88</v>
      </c>
      <c r="CZ7" s="39">
        <v>65.38</v>
      </c>
      <c r="DA7" s="39">
        <v>98.9</v>
      </c>
      <c r="DB7" s="39">
        <v>80.010000000000005</v>
      </c>
      <c r="DC7" s="39">
        <v>79.98</v>
      </c>
      <c r="DD7" s="39">
        <v>79.48</v>
      </c>
      <c r="DE7" s="39">
        <v>79.3</v>
      </c>
      <c r="DF7" s="39">
        <v>79.34</v>
      </c>
      <c r="DG7" s="39">
        <v>90.22</v>
      </c>
      <c r="DH7" s="39">
        <v>56.21</v>
      </c>
      <c r="DI7" s="39">
        <v>58.39</v>
      </c>
      <c r="DJ7" s="39">
        <v>67.19</v>
      </c>
      <c r="DK7" s="39">
        <v>64.459999999999994</v>
      </c>
      <c r="DL7" s="39">
        <v>65.180000000000007</v>
      </c>
      <c r="DM7" s="39">
        <v>35.18</v>
      </c>
      <c r="DN7" s="39">
        <v>36.43</v>
      </c>
      <c r="DO7" s="39">
        <v>46.12</v>
      </c>
      <c r="DP7" s="39">
        <v>47.44</v>
      </c>
      <c r="DQ7" s="39">
        <v>48.3</v>
      </c>
      <c r="DR7" s="39">
        <v>47.91</v>
      </c>
      <c r="DS7" s="39">
        <v>14.54</v>
      </c>
      <c r="DT7" s="39">
        <v>14.54</v>
      </c>
      <c r="DU7" s="39">
        <v>14.54</v>
      </c>
      <c r="DV7" s="39">
        <v>14.49</v>
      </c>
      <c r="DW7" s="39">
        <v>14.49</v>
      </c>
      <c r="DX7" s="39">
        <v>8.41</v>
      </c>
      <c r="DY7" s="39">
        <v>8.7200000000000006</v>
      </c>
      <c r="DZ7" s="39">
        <v>9.86</v>
      </c>
      <c r="EA7" s="39">
        <v>11.16</v>
      </c>
      <c r="EB7" s="39">
        <v>12.43</v>
      </c>
      <c r="EC7" s="39">
        <v>15</v>
      </c>
      <c r="ED7" s="39">
        <v>0.13</v>
      </c>
      <c r="EE7" s="39">
        <v>0</v>
      </c>
      <c r="EF7" s="39">
        <v>0.59</v>
      </c>
      <c r="EG7" s="39">
        <v>0.91</v>
      </c>
      <c r="EH7" s="39">
        <v>1.32</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2018-02-07T07:33:59Z</cp:lastPrinted>
  <dcterms:created xsi:type="dcterms:W3CDTF">2017-12-25T01:28:41Z</dcterms:created>
  <dcterms:modified xsi:type="dcterms:W3CDTF">2018-02-07T10:12:00Z</dcterms:modified>
  <cp:category/>
</cp:coreProperties>
</file>