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LG061\Documents\00上下水道係\経営比較分析\H29\"/>
    </mc:Choice>
  </mc:AlternateContent>
  <workbookProtection workbookPassword="B319" lockStructure="1"/>
  <bookViews>
    <workbookView xWindow="0" yWindow="0" windowWidth="20490" windowHeight="738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<sst xmlns="http://schemas.openxmlformats.org/spreadsheetml/2006/main" count="232" uniqueCount="120">
  <si>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</si>
  <si>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</si>
  <si>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</si>
  <si>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</si>
  <si>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</si>
  <si>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</si>
  <si>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</si>
  <si>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</si>
  <si>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</si>
  <si>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</si>
  <si>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</si>
  <si>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</si>
  <si>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</si>
  <si>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</si>
  <si>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</si>
  <si>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</si>
  <si>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</si>
  <si>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</si>
  <si>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</si>
  <si>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</si>
  <si>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</si>
  <si>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</si>
  <si>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</si>
  <si>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</si>
  <si>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</si>
  <si>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</si>
  <si>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</si>
  <si>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</si>
  <si>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</si>
  <si>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</si>
  <si>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</si>
  <si>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</si>
  <si>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</si>
  <si>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</si>
  <si>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</si>
  <si>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</si>
  <si>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</si>
  <si>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</si>
  <si>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</si>
  <si>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</si>
  <si>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</si>
  <si>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</si>
  <si>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</si>
  <si>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</si>
  <si>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</si>
  <si>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</si>
  <si>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</si>
  <si>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</si>
  <si>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</si>
  <si>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</si>
  <si>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</si>
  <si>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</si>
  <si>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</si>
  <si>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</si>
  <si>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</si>
  <si>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</si>
  <si>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</si>
  <si>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</si>
  <si>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</si>
  <si>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</si>
  <si>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</si>
  <si>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</si>
  <si>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</si>
  <si>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</si>
  <si>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</si>
  <si>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</si>
  <si>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</si>
  <si>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</si>
  <si>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</si>
  <si>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</si>
  <si>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</si>
  <si>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</si>
  <si>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</si>
  <si>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</si>
  <si>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</si>
  <si>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</si>
  <si>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</si>
  <si>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</si>
  <si>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</si>
  <si>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</si>
  <si>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</si>
  <si>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</si>
  <si>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</si>
  <si>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</si>
  <si>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</si>
  <si>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</si>
  <si>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</si>
  <si>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</si>
  <si>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</si>
  <si>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</si>
  <si>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</si>
  <si>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</si>
  <si>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</si>
  <si>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</si>
  <si>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</si>
  <si>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</si>
  <si>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</si>
  <si>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</si>
  <si>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</si>
  <si>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</si>
  <si>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</si>
  <si>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</si>
  <si>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</si>
  <si>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</si>
  <si>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</si>
  <si>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野沢温泉村</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</si>
  <si>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</si>
  <si>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</si>
  <si>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</si>
  <si>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</si>
  <si>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</si>
  <si>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</si>
  <si>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</si>
  <si>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</si>
  <si>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</si>
  <si>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</si>
  <si>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</si>
  <si>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給水人口・観光人口の減少による収益の低下が懸念されるなか、今後の施設更新に伴う投資を視野に入れると、更なる経費節減に努めると供に適正な料金水準の確保が必要になる。
　増加している修繕費の抑制や有収率の向上のため維持管理の見直しを進め、経営の健全性と効率性の更なる向上を目指す。また、住民への広報を充実させ経営に対する理解を求める。</t>
    <rPh sb="30" eb="32">
      <t>コンゴ</t>
    </rPh>
    <rPh sb="33" eb="35">
      <t>シセツ</t>
    </rPh>
    <rPh sb="46" eb="47">
      <t>イ</t>
    </rPh>
    <rPh sb="51" eb="52">
      <t>サラ</t>
    </rPh>
    <rPh sb="54" eb="56">
      <t>ケイヒ</t>
    </rPh>
    <rPh sb="56" eb="58">
      <t>セツゲン</t>
    </rPh>
    <rPh sb="59" eb="60">
      <t>ツト</t>
    </rPh>
    <rPh sb="63" eb="64">
      <t>トモ</t>
    </rPh>
    <rPh sb="65" eb="67">
      <t>テキセイ</t>
    </rPh>
    <rPh sb="68" eb="70">
      <t>リョウキン</t>
    </rPh>
    <rPh sb="70" eb="72">
      <t>スイジュン</t>
    </rPh>
    <rPh sb="73" eb="75">
      <t>カクホ</t>
    </rPh>
    <rPh sb="76" eb="78">
      <t>ヒツヨウ</t>
    </rPh>
    <rPh sb="84" eb="86">
      <t>ゾウカ</t>
    </rPh>
    <rPh sb="90" eb="92">
      <t>シュウゼン</t>
    </rPh>
    <rPh sb="92" eb="93">
      <t>ヒ</t>
    </rPh>
    <rPh sb="94" eb="96">
      <t>ヨクセイ</t>
    </rPh>
    <rPh sb="97" eb="99">
      <t>ユウシュウ</t>
    </rPh>
    <rPh sb="99" eb="100">
      <t>リツ</t>
    </rPh>
    <rPh sb="101" eb="103">
      <t>コウジョウ</t>
    </rPh>
    <rPh sb="106" eb="108">
      <t>イジ</t>
    </rPh>
    <rPh sb="108" eb="110">
      <t>カンリ</t>
    </rPh>
    <rPh sb="111" eb="113">
      <t>ミナオ</t>
    </rPh>
    <rPh sb="115" eb="116">
      <t>スス</t>
    </rPh>
    <rPh sb="142" eb="144">
      <t>ジュウミン</t>
    </rPh>
    <rPh sb="146" eb="148">
      <t>コウホウ</t>
    </rPh>
    <rPh sb="149" eb="151">
      <t>ジュウジツ</t>
    </rPh>
    <rPh sb="153" eb="155">
      <t>ケイエイ</t>
    </rPh>
    <rPh sb="156" eb="157">
      <t>タイ</t>
    </rPh>
    <rPh sb="159" eb="161">
      <t>リカイ</t>
    </rPh>
    <rPh sb="162" eb="163">
      <t>モト</t>
    </rPh>
    <phoneticPr fontId="4"/>
  </si>
  <si>
    <t>　管路経年化率は、類似団体より低いものの、有形固定資産減価償却率が高いため、耐用年数に近い古い資産が多いと言える。管路の更新は近年実施していないため、更新計画を策定し適切な時期に更新を図る必要がある。</t>
    <rPh sb="9" eb="11">
      <t>ルイジ</t>
    </rPh>
    <rPh sb="11" eb="13">
      <t>ダンタイ</t>
    </rPh>
    <rPh sb="15" eb="16">
      <t>ヒク</t>
    </rPh>
    <rPh sb="33" eb="34">
      <t>タカ</t>
    </rPh>
    <rPh sb="38" eb="40">
      <t>タイヨウ</t>
    </rPh>
    <rPh sb="40" eb="42">
      <t>ネンスウ</t>
    </rPh>
    <rPh sb="43" eb="44">
      <t>チカ</t>
    </rPh>
    <rPh sb="45" eb="46">
      <t>フル</t>
    </rPh>
    <rPh sb="47" eb="49">
      <t>シサン</t>
    </rPh>
    <rPh sb="50" eb="51">
      <t>オオ</t>
    </rPh>
    <rPh sb="53" eb="54">
      <t>イ</t>
    </rPh>
    <rPh sb="57" eb="59">
      <t>カンロ</t>
    </rPh>
    <rPh sb="60" eb="62">
      <t>コウシン</t>
    </rPh>
    <rPh sb="63" eb="65">
      <t>キンネン</t>
    </rPh>
    <rPh sb="65" eb="67">
      <t>ジッシ</t>
    </rPh>
    <rPh sb="94" eb="96">
      <t>ヒツヨウ</t>
    </rPh>
    <phoneticPr fontId="4"/>
  </si>
  <si>
    <t>　経常収支比率は100%を超えているが、料金回収率は平成28年度が100%を下回った。これは、上ノ平簡水を統合したため減価償却費が増えたことによる。
　企業債残高対給水収益比率は低い状態を保っており、類似団体よりもかなり低くなっている。これは、更新投資を行っていないことが要因としてあげられる。このため、将来の更新投資を見越して料金を改定し体力をつけたいところだが、給水原価が類似団体の半分程度のため、住民の理解を得ることが難しい。
　施設利用率は類似団体平均値より低い値であるが、当村においてはスキー客の入り込みに伴い冬期の年末年始に水道使用量のピークがあり、このピークに備えた規模の施設設置状況となっていることが原因であり、利用率の向上は難しい。</t>
    <rPh sb="1" eb="3">
      <t>ケイジョウ</t>
    </rPh>
    <rPh sb="3" eb="5">
      <t>シュウシ</t>
    </rPh>
    <rPh sb="5" eb="7">
      <t>ヒリツ</t>
    </rPh>
    <rPh sb="13" eb="14">
      <t>コ</t>
    </rPh>
    <rPh sb="26" eb="28">
      <t>ヘイセイ</t>
    </rPh>
    <rPh sb="30" eb="32">
      <t>ネンド</t>
    </rPh>
    <rPh sb="38" eb="40">
      <t>シタマワ</t>
    </rPh>
    <rPh sb="47" eb="48">
      <t>ウエ</t>
    </rPh>
    <rPh sb="49" eb="50">
      <t>タイラ</t>
    </rPh>
    <rPh sb="50" eb="52">
      <t>カンスイ</t>
    </rPh>
    <rPh sb="53" eb="55">
      <t>トウゴウ</t>
    </rPh>
    <rPh sb="59" eb="61">
      <t>ゲンカ</t>
    </rPh>
    <rPh sb="61" eb="63">
      <t>ショウキャク</t>
    </rPh>
    <rPh sb="63" eb="64">
      <t>ヒ</t>
    </rPh>
    <rPh sb="65" eb="66">
      <t>フ</t>
    </rPh>
    <rPh sb="76" eb="78">
      <t>キギョウ</t>
    </rPh>
    <rPh sb="78" eb="79">
      <t>サイ</t>
    </rPh>
    <rPh sb="79" eb="81">
      <t>ザンダカ</t>
    </rPh>
    <rPh sb="81" eb="82">
      <t>タイ</t>
    </rPh>
    <rPh sb="82" eb="84">
      <t>キュウスイ</t>
    </rPh>
    <rPh sb="84" eb="86">
      <t>シュウエキ</t>
    </rPh>
    <rPh sb="86" eb="88">
      <t>ヒリツ</t>
    </rPh>
    <rPh sb="89" eb="90">
      <t>ヒク</t>
    </rPh>
    <rPh sb="91" eb="93">
      <t>ジョウタイ</t>
    </rPh>
    <rPh sb="94" eb="95">
      <t>タモ</t>
    </rPh>
    <rPh sb="100" eb="102">
      <t>ルイジ</t>
    </rPh>
    <rPh sb="102" eb="104">
      <t>ダンタイ</t>
    </rPh>
    <rPh sb="110" eb="111">
      <t>ヒク</t>
    </rPh>
    <rPh sb="122" eb="124">
      <t>コウシン</t>
    </rPh>
    <rPh sb="124" eb="126">
      <t>トウシ</t>
    </rPh>
    <rPh sb="127" eb="128">
      <t>オコナ</t>
    </rPh>
    <rPh sb="136" eb="138">
      <t>ヨウイン</t>
    </rPh>
    <rPh sb="152" eb="154">
      <t>ショウライ</t>
    </rPh>
    <rPh sb="155" eb="157">
      <t>コウシン</t>
    </rPh>
    <rPh sb="157" eb="159">
      <t>トウシ</t>
    </rPh>
    <rPh sb="160" eb="162">
      <t>ミコ</t>
    </rPh>
    <rPh sb="164" eb="166">
      <t>リョウキン</t>
    </rPh>
    <rPh sb="167" eb="169">
      <t>カイテイ</t>
    </rPh>
    <rPh sb="170" eb="172">
      <t>タイリョク</t>
    </rPh>
    <rPh sb="201" eb="203">
      <t>ジュウミン</t>
    </rPh>
    <rPh sb="204" eb="206">
      <t>リカイ</t>
    </rPh>
    <rPh sb="207" eb="208">
      <t>エ</t>
    </rPh>
    <rPh sb="212" eb="213">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</si>
</sst>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42-4BDE-973A-F380B130AB3D}"/>
            </c:ext>
          </c:extLst>
        </c:ser>
        <c:dLbls>
          <c:showLegendKey val="0"/>
          <c:showVal val="0"/>
          <c:showCatName val="0"/>
          <c:showSerName val="0"/>
          <c:showPercent val="0"/>
          <c:showBubbleSize val="0"/>
        </c:dLbls>
        <c:gapWidth val="150"/>
        <c:axId val="89426176"/>
        <c:axId val="894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extLst>
            <c:ext xmlns:c16="http://schemas.microsoft.com/office/drawing/2014/chart" uri="{C3380CC4-5D6E-409C-BE32-E72D297353CC}">
              <c16:uniqueId val="{00000001-7842-4BDE-973A-F380B130AB3D}"/>
            </c:ext>
          </c:extLst>
        </c:ser>
        <c:dLbls>
          <c:showLegendKey val="0"/>
          <c:showVal val="0"/>
          <c:showCatName val="0"/>
          <c:showSerName val="0"/>
          <c:showPercent val="0"/>
          <c:showBubbleSize val="0"/>
        </c:dLbls>
        <c:marker val="1"/>
        <c:smooth val="0"/>
        <c:axId val="89426176"/>
        <c:axId val="89436544"/>
      </c:lineChart>
      <c:dateAx>
        <c:axId val="89426176"/>
        <c:scaling>
          <c:orientation val="minMax"/>
        </c:scaling>
        <c:delete val="1"/>
        <c:axPos val="b"/>
        <c:numFmt formatCode="ge" sourceLinked="1"/>
        <c:majorTickMark val="none"/>
        <c:minorTickMark val="none"/>
        <c:tickLblPos val="none"/>
        <c:crossAx val="89436544"/>
        <c:crosses val="autoZero"/>
        <c:auto val="1"/>
        <c:lblOffset val="100"/>
        <c:baseTimeUnit val="years"/>
      </c:dateAx>
      <c:valAx>
        <c:axId val="894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22.2</c:v>
                </c:pt>
                <c:pt idx="1">
                  <c:v>22.02</c:v>
                </c:pt>
                <c:pt idx="2">
                  <c:v>21.91</c:v>
                </c:pt>
                <c:pt idx="3">
                  <c:v>21.3</c:v>
                </c:pt>
                <c:pt idx="4">
                  <c:v>20.77</c:v>
                </c:pt>
              </c:numCache>
            </c:numRef>
          </c:val>
          <c:extLst>
            <c:ext xmlns:c16="http://schemas.microsoft.com/office/drawing/2014/chart" uri="{C3380CC4-5D6E-409C-BE32-E72D297353CC}">
              <c16:uniqueId val="{00000000-2D32-4F00-86CE-80E3FF4F71C4}"/>
            </c:ext>
          </c:extLst>
        </c:ser>
        <c:dLbls>
          <c:showLegendKey val="0"/>
          <c:showVal val="0"/>
          <c:showCatName val="0"/>
          <c:showSerName val="0"/>
          <c:showPercent val="0"/>
          <c:showBubbleSize val="0"/>
        </c:dLbls>
        <c:gapWidth val="150"/>
        <c:axId val="100150656"/>
        <c:axId val="1001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extLst>
            <c:ext xmlns:c16="http://schemas.microsoft.com/office/drawing/2014/chart" uri="{C3380CC4-5D6E-409C-BE32-E72D297353CC}">
              <c16:uniqueId val="{00000001-2D32-4F00-86CE-80E3FF4F71C4}"/>
            </c:ext>
          </c:extLst>
        </c:ser>
        <c:dLbls>
          <c:showLegendKey val="0"/>
          <c:showVal val="0"/>
          <c:showCatName val="0"/>
          <c:showSerName val="0"/>
          <c:showPercent val="0"/>
          <c:showBubbleSize val="0"/>
        </c:dLbls>
        <c:marker val="1"/>
        <c:smooth val="0"/>
        <c:axId val="100150656"/>
        <c:axId val="100161024"/>
      </c:lineChart>
      <c:dateAx>
        <c:axId val="100150656"/>
        <c:scaling>
          <c:orientation val="minMax"/>
        </c:scaling>
        <c:delete val="1"/>
        <c:axPos val="b"/>
        <c:numFmt formatCode="ge" sourceLinked="1"/>
        <c:majorTickMark val="none"/>
        <c:minorTickMark val="none"/>
        <c:tickLblPos val="none"/>
        <c:crossAx val="100161024"/>
        <c:crosses val="autoZero"/>
        <c:auto val="1"/>
        <c:lblOffset val="100"/>
        <c:baseTimeUnit val="years"/>
      </c:dateAx>
      <c:valAx>
        <c:axId val="1001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86.4</c:v>
                </c:pt>
                <c:pt idx="1">
                  <c:v>86.2</c:v>
                </c:pt>
                <c:pt idx="2">
                  <c:v>86.1</c:v>
                </c:pt>
                <c:pt idx="3">
                  <c:v>85.8</c:v>
                </c:pt>
                <c:pt idx="4">
                  <c:v>82.6</c:v>
                </c:pt>
              </c:numCache>
            </c:numRef>
          </c:val>
          <c:extLst>
            <c:ext xmlns:c16="http://schemas.microsoft.com/office/drawing/2014/chart" uri="{C3380CC4-5D6E-409C-BE32-E72D297353CC}">
              <c16:uniqueId val="{00000000-90C3-446D-B1D4-E6A4EBDBC2F6}"/>
            </c:ext>
          </c:extLst>
        </c:ser>
        <c:dLbls>
          <c:showLegendKey val="0"/>
          <c:showVal val="0"/>
          <c:showCatName val="0"/>
          <c:showSerName val="0"/>
          <c:showPercent val="0"/>
          <c:showBubbleSize val="0"/>
        </c:dLbls>
        <c:gapWidth val="150"/>
        <c:axId val="100183040"/>
        <c:axId val="1001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extLst>
            <c:ext xmlns:c16="http://schemas.microsoft.com/office/drawing/2014/chart" uri="{C3380CC4-5D6E-409C-BE32-E72D297353CC}">
              <c16:uniqueId val="{00000001-90C3-446D-B1D4-E6A4EBDBC2F6}"/>
            </c:ext>
          </c:extLst>
        </c:ser>
        <c:dLbls>
          <c:showLegendKey val="0"/>
          <c:showVal val="0"/>
          <c:showCatName val="0"/>
          <c:showSerName val="0"/>
          <c:showPercent val="0"/>
          <c:showBubbleSize val="0"/>
        </c:dLbls>
        <c:marker val="1"/>
        <c:smooth val="0"/>
        <c:axId val="100183040"/>
        <c:axId val="100197504"/>
      </c:lineChart>
      <c:dateAx>
        <c:axId val="100183040"/>
        <c:scaling>
          <c:orientation val="minMax"/>
        </c:scaling>
        <c:delete val="1"/>
        <c:axPos val="b"/>
        <c:numFmt formatCode="ge" sourceLinked="1"/>
        <c:majorTickMark val="none"/>
        <c:minorTickMark val="none"/>
        <c:tickLblPos val="none"/>
        <c:crossAx val="100197504"/>
        <c:crosses val="autoZero"/>
        <c:auto val="1"/>
        <c:lblOffset val="100"/>
        <c:baseTimeUnit val="years"/>
      </c:dateAx>
      <c:valAx>
        <c:axId val="100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118.41</c:v>
                </c:pt>
                <c:pt idx="1">
                  <c:v>129.69</c:v>
                </c:pt>
                <c:pt idx="2">
                  <c:v>138.4</c:v>
                </c:pt>
                <c:pt idx="3">
                  <c:v>134.38</c:v>
                </c:pt>
                <c:pt idx="4">
                  <c:v>101.04</c:v>
                </c:pt>
              </c:numCache>
            </c:numRef>
          </c:val>
          <c:extLst>
            <c:ext xmlns:c16="http://schemas.microsoft.com/office/drawing/2014/chart" uri="{C3380CC4-5D6E-409C-BE32-E72D297353CC}">
              <c16:uniqueId val="{00000000-928B-47BA-B45F-6ED908BB7784}"/>
            </c:ext>
          </c:extLst>
        </c:ser>
        <c:dLbls>
          <c:showLegendKey val="0"/>
          <c:showVal val="0"/>
          <c:showCatName val="0"/>
          <c:showSerName val="0"/>
          <c:showPercent val="0"/>
          <c:showBubbleSize val="0"/>
        </c:dLbls>
        <c:gapWidth val="150"/>
        <c:axId val="89450368"/>
        <c:axId val="894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extLst>
            <c:ext xmlns:c16="http://schemas.microsoft.com/office/drawing/2014/chart" uri="{C3380CC4-5D6E-409C-BE32-E72D297353CC}">
              <c16:uniqueId val="{00000001-928B-47BA-B45F-6ED908BB7784}"/>
            </c:ext>
          </c:extLst>
        </c:ser>
        <c:dLbls>
          <c:showLegendKey val="0"/>
          <c:showVal val="0"/>
          <c:showCatName val="0"/>
          <c:showSerName val="0"/>
          <c:showPercent val="0"/>
          <c:showBubbleSize val="0"/>
        </c:dLbls>
        <c:marker val="1"/>
        <c:smooth val="0"/>
        <c:axId val="89450368"/>
        <c:axId val="89460736"/>
      </c:lineChart>
      <c:dateAx>
        <c:axId val="89450368"/>
        <c:scaling>
          <c:orientation val="minMax"/>
        </c:scaling>
        <c:delete val="1"/>
        <c:axPos val="b"/>
        <c:numFmt formatCode="ge" sourceLinked="1"/>
        <c:majorTickMark val="none"/>
        <c:minorTickMark val="none"/>
        <c:tickLblPos val="none"/>
        <c:crossAx val="89460736"/>
        <c:crosses val="autoZero"/>
        <c:auto val="1"/>
        <c:lblOffset val="100"/>
        <c:baseTimeUnit val="years"/>
      </c:dateAx>
      <c:valAx>
        <c:axId val="8946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58.95</c:v>
                </c:pt>
                <c:pt idx="1">
                  <c:v>60.62</c:v>
                </c:pt>
                <c:pt idx="2">
                  <c:v>62.02</c:v>
                </c:pt>
                <c:pt idx="3">
                  <c:v>63.44</c:v>
                </c:pt>
                <c:pt idx="4">
                  <c:v>63.95</c:v>
                </c:pt>
              </c:numCache>
            </c:numRef>
          </c:val>
          <c:extLst>
            <c:ext xmlns:c16="http://schemas.microsoft.com/office/drawing/2014/chart" uri="{C3380CC4-5D6E-409C-BE32-E72D297353CC}">
              <c16:uniqueId val="{00000000-E0E8-46B2-B0DA-1FEBED6316BC}"/>
            </c:ext>
          </c:extLst>
        </c:ser>
        <c:dLbls>
          <c:showLegendKey val="0"/>
          <c:showVal val="0"/>
          <c:showCatName val="0"/>
          <c:showSerName val="0"/>
          <c:showPercent val="0"/>
          <c:showBubbleSize val="0"/>
        </c:dLbls>
        <c:gapWidth val="150"/>
        <c:axId val="89490944"/>
        <c:axId val="894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extLst>
            <c:ext xmlns:c16="http://schemas.microsoft.com/office/drawing/2014/chart" uri="{C3380CC4-5D6E-409C-BE32-E72D297353CC}">
              <c16:uniqueId val="{00000001-E0E8-46B2-B0DA-1FEBED6316BC}"/>
            </c:ext>
          </c:extLst>
        </c:ser>
        <c:dLbls>
          <c:showLegendKey val="0"/>
          <c:showVal val="0"/>
          <c:showCatName val="0"/>
          <c:showSerName val="0"/>
          <c:showPercent val="0"/>
          <c:showBubbleSize val="0"/>
        </c:dLbls>
        <c:marker val="1"/>
        <c:smooth val="0"/>
        <c:axId val="89490944"/>
        <c:axId val="89492864"/>
      </c:lineChart>
      <c:dateAx>
        <c:axId val="89490944"/>
        <c:scaling>
          <c:orientation val="minMax"/>
        </c:scaling>
        <c:delete val="1"/>
        <c:axPos val="b"/>
        <c:numFmt formatCode="ge" sourceLinked="1"/>
        <c:majorTickMark val="none"/>
        <c:minorTickMark val="none"/>
        <c:tickLblPos val="none"/>
        <c:crossAx val="89492864"/>
        <c:crosses val="autoZero"/>
        <c:auto val="1"/>
        <c:lblOffset val="100"/>
        <c:baseTimeUnit val="years"/>
      </c:dateAx>
      <c:valAx>
        <c:axId val="89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3.52</c:v>
                </c:pt>
                <c:pt idx="1">
                  <c:v>3.52</c:v>
                </c:pt>
                <c:pt idx="2">
                  <c:v>3.52</c:v>
                </c:pt>
                <c:pt idx="3">
                  <c:v>5.58</c:v>
                </c:pt>
                <c:pt idx="4">
                  <c:v>6.5</c:v>
                </c:pt>
              </c:numCache>
            </c:numRef>
          </c:val>
          <c:extLst>
            <c:ext xmlns:c16="http://schemas.microsoft.com/office/drawing/2014/chart" uri="{C3380CC4-5D6E-409C-BE32-E72D297353CC}">
              <c16:uniqueId val="{00000000-7AD2-4C9C-86DB-97175E651C53}"/>
            </c:ext>
          </c:extLst>
        </c:ser>
        <c:dLbls>
          <c:showLegendKey val="0"/>
          <c:showVal val="0"/>
          <c:showCatName val="0"/>
          <c:showSerName val="0"/>
          <c:showPercent val="0"/>
          <c:showBubbleSize val="0"/>
        </c:dLbls>
        <c:gapWidth val="150"/>
        <c:axId val="89519232"/>
        <c:axId val="895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extLst>
            <c:ext xmlns:c16="http://schemas.microsoft.com/office/drawing/2014/chart" uri="{C3380CC4-5D6E-409C-BE32-E72D297353CC}">
              <c16:uniqueId val="{00000001-7AD2-4C9C-86DB-97175E651C53}"/>
            </c:ext>
          </c:extLst>
        </c:ser>
        <c:dLbls>
          <c:showLegendKey val="0"/>
          <c:showVal val="0"/>
          <c:showCatName val="0"/>
          <c:showSerName val="0"/>
          <c:showPercent val="0"/>
          <c:showBubbleSize val="0"/>
        </c:dLbls>
        <c:marker val="1"/>
        <c:smooth val="0"/>
        <c:axId val="89519232"/>
        <c:axId val="89521152"/>
      </c:lineChart>
      <c:dateAx>
        <c:axId val="89519232"/>
        <c:scaling>
          <c:orientation val="minMax"/>
        </c:scaling>
        <c:delete val="1"/>
        <c:axPos val="b"/>
        <c:numFmt formatCode="ge" sourceLinked="1"/>
        <c:majorTickMark val="none"/>
        <c:minorTickMark val="none"/>
        <c:tickLblPos val="none"/>
        <c:crossAx val="89521152"/>
        <c:crosses val="autoZero"/>
        <c:auto val="1"/>
        <c:lblOffset val="100"/>
        <c:baseTimeUnit val="years"/>
      </c:dateAx>
      <c:valAx>
        <c:axId val="895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65-49DC-B70A-68249C6CA7F7}"/>
            </c:ext>
          </c:extLst>
        </c:ser>
        <c:dLbls>
          <c:showLegendKey val="0"/>
          <c:showVal val="0"/>
          <c:showCatName val="0"/>
          <c:showSerName val="0"/>
          <c:showPercent val="0"/>
          <c:showBubbleSize val="0"/>
        </c:dLbls>
        <c:gapWidth val="150"/>
        <c:axId val="92124288"/>
        <c:axId val="921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extLst>
            <c:ext xmlns:c16="http://schemas.microsoft.com/office/drawing/2014/chart" uri="{C3380CC4-5D6E-409C-BE32-E72D297353CC}">
              <c16:uniqueId val="{00000001-A165-49DC-B70A-68249C6CA7F7}"/>
            </c:ext>
          </c:extLst>
        </c:ser>
        <c:dLbls>
          <c:showLegendKey val="0"/>
          <c:showVal val="0"/>
          <c:showCatName val="0"/>
          <c:showSerName val="0"/>
          <c:showPercent val="0"/>
          <c:showBubbleSize val="0"/>
        </c:dLbls>
        <c:marker val="1"/>
        <c:smooth val="0"/>
        <c:axId val="92124288"/>
        <c:axId val="92126208"/>
      </c:lineChart>
      <c:dateAx>
        <c:axId val="92124288"/>
        <c:scaling>
          <c:orientation val="minMax"/>
        </c:scaling>
        <c:delete val="1"/>
        <c:axPos val="b"/>
        <c:numFmt formatCode="ge" sourceLinked="1"/>
        <c:majorTickMark val="none"/>
        <c:minorTickMark val="none"/>
        <c:tickLblPos val="none"/>
        <c:crossAx val="92126208"/>
        <c:crosses val="autoZero"/>
        <c:auto val="1"/>
        <c:lblOffset val="100"/>
        <c:baseTimeUnit val="years"/>
      </c:dateAx>
      <c:valAx>
        <c:axId val="9212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4511.34</c:v>
                </c:pt>
                <c:pt idx="1">
                  <c:v>3102.78</c:v>
                </c:pt>
                <c:pt idx="2">
                  <c:v>184.47</c:v>
                </c:pt>
                <c:pt idx="3">
                  <c:v>185.08</c:v>
                </c:pt>
                <c:pt idx="4">
                  <c:v>183.05</c:v>
                </c:pt>
              </c:numCache>
            </c:numRef>
          </c:val>
          <c:extLst>
            <c:ext xmlns:c16="http://schemas.microsoft.com/office/drawing/2014/chart" uri="{C3380CC4-5D6E-409C-BE32-E72D297353CC}">
              <c16:uniqueId val="{00000000-4698-4898-AC6B-80DF1D7F02C7}"/>
            </c:ext>
          </c:extLst>
        </c:ser>
        <c:dLbls>
          <c:showLegendKey val="0"/>
          <c:showVal val="0"/>
          <c:showCatName val="0"/>
          <c:showSerName val="0"/>
          <c:showPercent val="0"/>
          <c:showBubbleSize val="0"/>
        </c:dLbls>
        <c:gapWidth val="150"/>
        <c:axId val="92111616"/>
        <c:axId val="92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extLst>
            <c:ext xmlns:c16="http://schemas.microsoft.com/office/drawing/2014/chart" uri="{C3380CC4-5D6E-409C-BE32-E72D297353CC}">
              <c16:uniqueId val="{00000001-4698-4898-AC6B-80DF1D7F02C7}"/>
            </c:ext>
          </c:extLst>
        </c:ser>
        <c:dLbls>
          <c:showLegendKey val="0"/>
          <c:showVal val="0"/>
          <c:showCatName val="0"/>
          <c:showSerName val="0"/>
          <c:showPercent val="0"/>
          <c:showBubbleSize val="0"/>
        </c:dLbls>
        <c:marker val="1"/>
        <c:smooth val="0"/>
        <c:axId val="92111616"/>
        <c:axId val="92113536"/>
      </c:lineChart>
      <c:dateAx>
        <c:axId val="92111616"/>
        <c:scaling>
          <c:orientation val="minMax"/>
        </c:scaling>
        <c:delete val="1"/>
        <c:axPos val="b"/>
        <c:numFmt formatCode="ge" sourceLinked="1"/>
        <c:majorTickMark val="none"/>
        <c:minorTickMark val="none"/>
        <c:tickLblPos val="none"/>
        <c:crossAx val="92113536"/>
        <c:crosses val="autoZero"/>
        <c:auto val="1"/>
        <c:lblOffset val="100"/>
        <c:baseTimeUnit val="years"/>
      </c:dateAx>
      <c:valAx>
        <c:axId val="9211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530.42999999999995</c:v>
                </c:pt>
                <c:pt idx="1">
                  <c:v>459.71</c:v>
                </c:pt>
                <c:pt idx="2">
                  <c:v>427.38</c:v>
                </c:pt>
                <c:pt idx="3">
                  <c:v>368.9</c:v>
                </c:pt>
                <c:pt idx="4">
                  <c:v>322.58999999999997</c:v>
                </c:pt>
              </c:numCache>
            </c:numRef>
          </c:val>
          <c:extLst>
            <c:ext xmlns:c16="http://schemas.microsoft.com/office/drawing/2014/chart" uri="{C3380CC4-5D6E-409C-BE32-E72D297353CC}">
              <c16:uniqueId val="{00000000-6152-44D0-9D4F-1F529BA85A73}"/>
            </c:ext>
          </c:extLst>
        </c:ser>
        <c:dLbls>
          <c:showLegendKey val="0"/>
          <c:showVal val="0"/>
          <c:showCatName val="0"/>
          <c:showSerName val="0"/>
          <c:showPercent val="0"/>
          <c:showBubbleSize val="0"/>
        </c:dLbls>
        <c:gapWidth val="150"/>
        <c:axId val="92569984"/>
        <c:axId val="92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extLst>
            <c:ext xmlns:c16="http://schemas.microsoft.com/office/drawing/2014/chart" uri="{C3380CC4-5D6E-409C-BE32-E72D297353CC}">
              <c16:uniqueId val="{00000001-6152-44D0-9D4F-1F529BA85A73}"/>
            </c:ext>
          </c:extLst>
        </c:ser>
        <c:dLbls>
          <c:showLegendKey val="0"/>
          <c:showVal val="0"/>
          <c:showCatName val="0"/>
          <c:showSerName val="0"/>
          <c:showPercent val="0"/>
          <c:showBubbleSize val="0"/>
        </c:dLbls>
        <c:marker val="1"/>
        <c:smooth val="0"/>
        <c:axId val="92569984"/>
        <c:axId val="92571904"/>
      </c:lineChart>
      <c:dateAx>
        <c:axId val="92569984"/>
        <c:scaling>
          <c:orientation val="minMax"/>
        </c:scaling>
        <c:delete val="1"/>
        <c:axPos val="b"/>
        <c:numFmt formatCode="ge" sourceLinked="1"/>
        <c:majorTickMark val="none"/>
        <c:minorTickMark val="none"/>
        <c:tickLblPos val="none"/>
        <c:crossAx val="92571904"/>
        <c:crosses val="autoZero"/>
        <c:auto val="1"/>
        <c:lblOffset val="100"/>
        <c:baseTimeUnit val="years"/>
      </c:dateAx>
      <c:valAx>
        <c:axId val="9257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105.03</c:v>
                </c:pt>
                <c:pt idx="1">
                  <c:v>116.23</c:v>
                </c:pt>
                <c:pt idx="2">
                  <c:v>118.21</c:v>
                </c:pt>
                <c:pt idx="3">
                  <c:v>119.94</c:v>
                </c:pt>
                <c:pt idx="4">
                  <c:v>91.42</c:v>
                </c:pt>
              </c:numCache>
            </c:numRef>
          </c:val>
          <c:extLst>
            <c:ext xmlns:c16="http://schemas.microsoft.com/office/drawing/2014/chart" uri="{C3380CC4-5D6E-409C-BE32-E72D297353CC}">
              <c16:uniqueId val="{00000000-06F5-4719-AABE-D50AC7A9E392}"/>
            </c:ext>
          </c:extLst>
        </c:ser>
        <c:dLbls>
          <c:showLegendKey val="0"/>
          <c:showVal val="0"/>
          <c:showCatName val="0"/>
          <c:showSerName val="0"/>
          <c:showPercent val="0"/>
          <c:showBubbleSize val="0"/>
        </c:dLbls>
        <c:gapWidth val="150"/>
        <c:axId val="100085760"/>
        <c:axId val="1000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extLst>
            <c:ext xmlns:c16="http://schemas.microsoft.com/office/drawing/2014/chart" uri="{C3380CC4-5D6E-409C-BE32-E72D297353CC}">
              <c16:uniqueId val="{00000001-06F5-4719-AABE-D50AC7A9E392}"/>
            </c:ext>
          </c:extLst>
        </c:ser>
        <c:dLbls>
          <c:showLegendKey val="0"/>
          <c:showVal val="0"/>
          <c:showCatName val="0"/>
          <c:showSerName val="0"/>
          <c:showPercent val="0"/>
          <c:showBubbleSize val="0"/>
        </c:dLbls>
        <c:marker val="1"/>
        <c:smooth val="0"/>
        <c:axId val="100085760"/>
        <c:axId val="100087680"/>
      </c:lineChart>
      <c:dateAx>
        <c:axId val="100085760"/>
        <c:scaling>
          <c:orientation val="minMax"/>
        </c:scaling>
        <c:delete val="1"/>
        <c:axPos val="b"/>
        <c:numFmt formatCode="ge" sourceLinked="1"/>
        <c:majorTickMark val="none"/>
        <c:minorTickMark val="none"/>
        <c:tickLblPos val="none"/>
        <c:crossAx val="100087680"/>
        <c:crosses val="autoZero"/>
        <c:auto val="1"/>
        <c:lblOffset val="100"/>
        <c:baseTimeUnit val="years"/>
      </c:dateAx>
      <c:valAx>
        <c:axId val="1000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99.66</c:v>
                </c:pt>
                <c:pt idx="1">
                  <c:v>95.13</c:v>
                </c:pt>
                <c:pt idx="2">
                  <c:v>90.13</c:v>
                </c:pt>
                <c:pt idx="3">
                  <c:v>92.35</c:v>
                </c:pt>
                <c:pt idx="4">
                  <c:v>116.28</c:v>
                </c:pt>
              </c:numCache>
            </c:numRef>
          </c:val>
          <c:extLst>
            <c:ext xmlns:c16="http://schemas.microsoft.com/office/drawing/2014/chart" uri="{C3380CC4-5D6E-409C-BE32-E72D297353CC}">
              <c16:uniqueId val="{00000000-F667-493E-A686-EFF2EB3CCF3C}"/>
            </c:ext>
          </c:extLst>
        </c:ser>
        <c:dLbls>
          <c:showLegendKey val="0"/>
          <c:showVal val="0"/>
          <c:showCatName val="0"/>
          <c:showSerName val="0"/>
          <c:showPercent val="0"/>
          <c:showBubbleSize val="0"/>
        </c:dLbls>
        <c:gapWidth val="150"/>
        <c:axId val="100105600"/>
        <c:axId val="1001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extLst>
            <c:ext xmlns:c16="http://schemas.microsoft.com/office/drawing/2014/chart" uri="{C3380CC4-5D6E-409C-BE32-E72D297353CC}">
              <c16:uniqueId val="{00000001-F667-493E-A686-EFF2EB3CCF3C}"/>
            </c:ext>
          </c:extLst>
        </c:ser>
        <c:dLbls>
          <c:showLegendKey val="0"/>
          <c:showVal val="0"/>
          <c:showCatName val="0"/>
          <c:showSerName val="0"/>
          <c:showPercent val="0"/>
          <c:showBubbleSize val="0"/>
        </c:dLbls>
        <c:marker val="1"/>
        <c:smooth val="0"/>
        <c:axId val="100105600"/>
        <c:axId val="100111872"/>
      </c:lineChart>
      <c:dateAx>
        <c:axId val="100105600"/>
        <c:scaling>
          <c:orientation val="minMax"/>
        </c:scaling>
        <c:delete val="1"/>
        <c:axPos val="b"/>
        <c:numFmt formatCode="ge" sourceLinked="1"/>
        <c:majorTickMark val="none"/>
        <c:minorTickMark val="none"/>
        <c:tickLblPos val="none"/>
        <c:crossAx val="100111872"/>
        <c:crosses val="autoZero"/>
        <c:auto val="1"/>
        <c:lblOffset val="100"/>
        <c:baseTimeUnit val="years"/>
      </c:dateAx>
      <c:valAx>
        <c:axId val="1001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0"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野沢温泉村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116</v>
      </c>
      <c r="AE8" s="84"/>
      <c r="AF8" s="84"/>
      <c r="AG8" s="84"/>
      <c r="AH8" s="84"/>
      <c r="AI8" s="84"/>
      <c r="AJ8" s="84"/>
      <c r="AK8" s="5"/>
      <c r="AL8" s="71">
        <f>データ!$R$6</f>
        <v>3736</v>
      </c>
      <c r="AM8" s="71"/>
      <c r="AN8" s="71"/>
      <c r="AO8" s="71"/>
      <c r="AP8" s="71"/>
      <c r="AQ8" s="71"/>
      <c r="AR8" s="71"/>
      <c r="AS8" s="71"/>
      <c r="AT8" s="67">
        <f>データ!$S$6</f>
        <v>57.96</v>
      </c>
      <c r="AU8" s="68"/>
      <c r="AV8" s="68"/>
      <c r="AW8" s="68"/>
      <c r="AX8" s="68"/>
      <c r="AY8" s="68"/>
      <c r="AZ8" s="68"/>
      <c r="BA8" s="68"/>
      <c r="BB8" s="70">
        <f>データ!$T$6</f>
        <v>64.459999999999994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63.74</v>
      </c>
      <c r="J10" s="68"/>
      <c r="K10" s="68"/>
      <c r="L10" s="68"/>
      <c r="M10" s="68"/>
      <c r="N10" s="68"/>
      <c r="O10" s="69"/>
      <c r="P10" s="70">
        <f>データ!$P$6</f>
        <v>100</v>
      </c>
      <c r="Q10" s="70"/>
      <c r="R10" s="70"/>
      <c r="S10" s="70"/>
      <c r="T10" s="70"/>
      <c r="U10" s="70"/>
      <c r="V10" s="70"/>
      <c r="W10" s="71">
        <f>データ!$Q$6</f>
        <v>2110</v>
      </c>
      <c r="X10" s="71"/>
      <c r="Y10" s="71"/>
      <c r="Z10" s="71"/>
      <c r="AA10" s="71"/>
      <c r="AB10" s="71"/>
      <c r="AC10" s="71"/>
      <c r="AD10" s="2"/>
      <c r="AE10" s="2"/>
      <c r="AF10" s="2"/>
      <c r="AG10" s="2"/>
      <c r="AH10" s="5"/>
      <c r="AI10" s="5"/>
      <c r="AJ10" s="5"/>
      <c r="AK10" s="5"/>
      <c r="AL10" s="71">
        <f>データ!$U$6</f>
        <v>3701</v>
      </c>
      <c r="AM10" s="71"/>
      <c r="AN10" s="71"/>
      <c r="AO10" s="71"/>
      <c r="AP10" s="71"/>
      <c r="AQ10" s="71"/>
      <c r="AR10" s="71"/>
      <c r="AS10" s="71"/>
      <c r="AT10" s="67">
        <f>データ!$V$6</f>
        <v>57.96</v>
      </c>
      <c r="AU10" s="68"/>
      <c r="AV10" s="68"/>
      <c r="AW10" s="68"/>
      <c r="AX10" s="68"/>
      <c r="AY10" s="68"/>
      <c r="AZ10" s="68"/>
      <c r="BA10" s="68"/>
      <c r="BB10" s="70">
        <f>データ!$W$6</f>
        <v>63.85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205630</v>
      </c>
      <c r="D6" s="34">
        <f t="shared" si="3"/>
        <v>46</v>
      </c>
      <c r="E6" s="34">
        <f t="shared" si="3"/>
        <v>1</v>
      </c>
      <c r="F6" s="34">
        <f t="shared" si="3"/>
        <v>0</v>
      </c>
      <c r="G6" s="34">
        <f t="shared" si="3"/>
        <v>1</v>
      </c>
      <c r="H6" s="34" t="str">
        <f t="shared" si="3"/>
        <v>長野県　野沢温泉村</v>
      </c>
      <c r="I6" s="34" t="str">
        <f t="shared" si="3"/>
        <v>法適用</v>
      </c>
      <c r="J6" s="34" t="str">
        <f t="shared" si="3"/>
        <v>水道事業</v>
      </c>
      <c r="K6" s="34" t="str">
        <f t="shared" si="3"/>
        <v>末端給水事業</v>
      </c>
      <c r="L6" s="34" t="str">
        <f t="shared" si="3"/>
        <v>A9</v>
      </c>
      <c r="M6" s="34">
        <f t="shared" si="3"/>
        <v>0</v>
      </c>
      <c r="N6" s="35" t="str">
        <f t="shared" si="3"/>
        <v>-</v>
      </c>
      <c r="O6" s="35">
        <f t="shared" si="3"/>
        <v>63.74</v>
      </c>
      <c r="P6" s="35">
        <f t="shared" si="3"/>
        <v>100</v>
      </c>
      <c r="Q6" s="35">
        <f t="shared" si="3"/>
        <v>2110</v>
      </c>
      <c r="R6" s="35">
        <f t="shared" si="3"/>
        <v>3736</v>
      </c>
      <c r="S6" s="35">
        <f t="shared" si="3"/>
        <v>57.96</v>
      </c>
      <c r="T6" s="35">
        <f t="shared" si="3"/>
        <v>64.459999999999994</v>
      </c>
      <c r="U6" s="35">
        <f t="shared" si="3"/>
        <v>3701</v>
      </c>
      <c r="V6" s="35">
        <f t="shared" si="3"/>
        <v>57.96</v>
      </c>
      <c r="W6" s="35">
        <f t="shared" si="3"/>
        <v>63.85</v>
      </c>
      <c r="X6" s="36">
        <f>IF(X7="",NA(),X7)</f>
        <v>118.41</v>
      </c>
      <c r="Y6" s="36">
        <f t="shared" ref="Y6:AG6" si="4">IF(Y7="",NA(),Y7)</f>
        <v>129.69</v>
      </c>
      <c r="Z6" s="36">
        <f t="shared" si="4"/>
        <v>138.4</v>
      </c>
      <c r="AA6" s="36">
        <f t="shared" si="4"/>
        <v>134.38</v>
      </c>
      <c r="AB6" s="36">
        <f t="shared" si="4"/>
        <v>101.04</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4511.34</v>
      </c>
      <c r="AU6" s="36">
        <f t="shared" ref="AU6:BC6" si="6">IF(AU7="",NA(),AU7)</f>
        <v>3102.78</v>
      </c>
      <c r="AV6" s="36">
        <f t="shared" si="6"/>
        <v>184.47</v>
      </c>
      <c r="AW6" s="36">
        <f t="shared" si="6"/>
        <v>185.08</v>
      </c>
      <c r="AX6" s="36">
        <f t="shared" si="6"/>
        <v>183.05</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530.42999999999995</v>
      </c>
      <c r="BF6" s="36">
        <f t="shared" ref="BF6:BN6" si="7">IF(BF7="",NA(),BF7)</f>
        <v>459.71</v>
      </c>
      <c r="BG6" s="36">
        <f t="shared" si="7"/>
        <v>427.38</v>
      </c>
      <c r="BH6" s="36">
        <f t="shared" si="7"/>
        <v>368.9</v>
      </c>
      <c r="BI6" s="36">
        <f t="shared" si="7"/>
        <v>322.58999999999997</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105.03</v>
      </c>
      <c r="BQ6" s="36">
        <f t="shared" ref="BQ6:BY6" si="8">IF(BQ7="",NA(),BQ7)</f>
        <v>116.23</v>
      </c>
      <c r="BR6" s="36">
        <f t="shared" si="8"/>
        <v>118.21</v>
      </c>
      <c r="BS6" s="36">
        <f t="shared" si="8"/>
        <v>119.94</v>
      </c>
      <c r="BT6" s="36">
        <f t="shared" si="8"/>
        <v>91.42</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99.66</v>
      </c>
      <c r="CB6" s="36">
        <f t="shared" ref="CB6:CJ6" si="9">IF(CB7="",NA(),CB7)</f>
        <v>95.13</v>
      </c>
      <c r="CC6" s="36">
        <f t="shared" si="9"/>
        <v>90.13</v>
      </c>
      <c r="CD6" s="36">
        <f t="shared" si="9"/>
        <v>92.35</v>
      </c>
      <c r="CE6" s="36">
        <f t="shared" si="9"/>
        <v>116.28</v>
      </c>
      <c r="CF6" s="36">
        <f t="shared" si="9"/>
        <v>229.31</v>
      </c>
      <c r="CG6" s="36">
        <f t="shared" si="9"/>
        <v>232.46</v>
      </c>
      <c r="CH6" s="36">
        <f t="shared" si="9"/>
        <v>227.97</v>
      </c>
      <c r="CI6" s="36">
        <f t="shared" si="9"/>
        <v>226.99</v>
      </c>
      <c r="CJ6" s="36">
        <f t="shared" si="9"/>
        <v>230.22</v>
      </c>
      <c r="CK6" s="35" t="str">
        <f>IF(CK7="","",IF(CK7="-","【-】","【"&amp;SUBSTITUTE(TEXT(CK7,"#,##0.00"),"-","△")&amp;"】"))</f>
        <v>【163.27】</v>
      </c>
      <c r="CL6" s="36">
        <f>IF(CL7="",NA(),CL7)</f>
        <v>22.2</v>
      </c>
      <c r="CM6" s="36">
        <f t="shared" ref="CM6:CU6" si="10">IF(CM7="",NA(),CM7)</f>
        <v>22.02</v>
      </c>
      <c r="CN6" s="36">
        <f t="shared" si="10"/>
        <v>21.91</v>
      </c>
      <c r="CO6" s="36">
        <f t="shared" si="10"/>
        <v>21.3</v>
      </c>
      <c r="CP6" s="36">
        <f t="shared" si="10"/>
        <v>20.77</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86.4</v>
      </c>
      <c r="CX6" s="36">
        <f t="shared" ref="CX6:DF6" si="11">IF(CX7="",NA(),CX7)</f>
        <v>86.2</v>
      </c>
      <c r="CY6" s="36">
        <f t="shared" si="11"/>
        <v>86.1</v>
      </c>
      <c r="CZ6" s="36">
        <f t="shared" si="11"/>
        <v>85.8</v>
      </c>
      <c r="DA6" s="36">
        <f t="shared" si="11"/>
        <v>82.6</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58.95</v>
      </c>
      <c r="DI6" s="36">
        <f t="shared" ref="DI6:DQ6" si="12">IF(DI7="",NA(),DI7)</f>
        <v>60.62</v>
      </c>
      <c r="DJ6" s="36">
        <f t="shared" si="12"/>
        <v>62.02</v>
      </c>
      <c r="DK6" s="36">
        <f t="shared" si="12"/>
        <v>63.44</v>
      </c>
      <c r="DL6" s="36">
        <f t="shared" si="12"/>
        <v>63.95</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3.52</v>
      </c>
      <c r="DT6" s="36">
        <f t="shared" ref="DT6:EB6" si="13">IF(DT7="",NA(),DT7)</f>
        <v>3.52</v>
      </c>
      <c r="DU6" s="36">
        <f t="shared" si="13"/>
        <v>3.52</v>
      </c>
      <c r="DV6" s="36">
        <f t="shared" si="13"/>
        <v>5.58</v>
      </c>
      <c r="DW6" s="36">
        <f t="shared" si="13"/>
        <v>6.5</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5">
        <f t="shared" si="14"/>
        <v>0</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205630</v>
      </c>
      <c r="D7" s="38">
        <v>46</v>
      </c>
      <c r="E7" s="38">
        <v>1</v>
      </c>
      <c r="F7" s="38">
        <v>0</v>
      </c>
      <c r="G7" s="38">
        <v>1</v>
      </c>
      <c r="H7" s="38" t="s">
        <v>105</v>
      </c>
      <c r="I7" s="38" t="s">
        <v>106</v>
      </c>
      <c r="J7" s="38" t="s">
        <v>107</v>
      </c>
      <c r="K7" s="38" t="s">
        <v>108</v>
      </c>
      <c r="L7" s="38" t="s">
        <v>109</v>
      </c>
      <c r="M7" s="38"/>
      <c r="N7" s="39" t="s">
        <v>110</v>
      </c>
      <c r="O7" s="39">
        <v>63.74</v>
      </c>
      <c r="P7" s="39">
        <v>100</v>
      </c>
      <c r="Q7" s="39">
        <v>2110</v>
      </c>
      <c r="R7" s="39">
        <v>3736</v>
      </c>
      <c r="S7" s="39">
        <v>57.96</v>
      </c>
      <c r="T7" s="39">
        <v>64.459999999999994</v>
      </c>
      <c r="U7" s="39">
        <v>3701</v>
      </c>
      <c r="V7" s="39">
        <v>57.96</v>
      </c>
      <c r="W7" s="39">
        <v>63.85</v>
      </c>
      <c r="X7" s="39">
        <v>118.41</v>
      </c>
      <c r="Y7" s="39">
        <v>129.69</v>
      </c>
      <c r="Z7" s="39">
        <v>138.4</v>
      </c>
      <c r="AA7" s="39">
        <v>134.38</v>
      </c>
      <c r="AB7" s="39">
        <v>101.04</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4511.34</v>
      </c>
      <c r="AU7" s="39">
        <v>3102.78</v>
      </c>
      <c r="AV7" s="39">
        <v>184.47</v>
      </c>
      <c r="AW7" s="39">
        <v>185.08</v>
      </c>
      <c r="AX7" s="39">
        <v>183.05</v>
      </c>
      <c r="AY7" s="39">
        <v>2322.9699999999998</v>
      </c>
      <c r="AZ7" s="39">
        <v>2098.87</v>
      </c>
      <c r="BA7" s="39">
        <v>571.29999999999995</v>
      </c>
      <c r="BB7" s="39">
        <v>527.82000000000005</v>
      </c>
      <c r="BC7" s="39">
        <v>477.44</v>
      </c>
      <c r="BD7" s="39">
        <v>262.87</v>
      </c>
      <c r="BE7" s="39">
        <v>530.42999999999995</v>
      </c>
      <c r="BF7" s="39">
        <v>459.71</v>
      </c>
      <c r="BG7" s="39">
        <v>427.38</v>
      </c>
      <c r="BH7" s="39">
        <v>368.9</v>
      </c>
      <c r="BI7" s="39">
        <v>322.58999999999997</v>
      </c>
      <c r="BJ7" s="39">
        <v>547.41999999999996</v>
      </c>
      <c r="BK7" s="39">
        <v>536.9</v>
      </c>
      <c r="BL7" s="39">
        <v>495.43</v>
      </c>
      <c r="BM7" s="39">
        <v>488.5</v>
      </c>
      <c r="BN7" s="39">
        <v>485.75</v>
      </c>
      <c r="BO7" s="39">
        <v>270.87</v>
      </c>
      <c r="BP7" s="39">
        <v>105.03</v>
      </c>
      <c r="BQ7" s="39">
        <v>116.23</v>
      </c>
      <c r="BR7" s="39">
        <v>118.21</v>
      </c>
      <c r="BS7" s="39">
        <v>119.94</v>
      </c>
      <c r="BT7" s="39">
        <v>91.42</v>
      </c>
      <c r="BU7" s="39">
        <v>80.62</v>
      </c>
      <c r="BV7" s="39">
        <v>80.010000000000005</v>
      </c>
      <c r="BW7" s="39">
        <v>81.900000000000006</v>
      </c>
      <c r="BX7" s="39">
        <v>82.42</v>
      </c>
      <c r="BY7" s="39">
        <v>83.59</v>
      </c>
      <c r="BZ7" s="39">
        <v>105.59</v>
      </c>
      <c r="CA7" s="39">
        <v>99.66</v>
      </c>
      <c r="CB7" s="39">
        <v>95.13</v>
      </c>
      <c r="CC7" s="39">
        <v>90.13</v>
      </c>
      <c r="CD7" s="39">
        <v>92.35</v>
      </c>
      <c r="CE7" s="39">
        <v>116.28</v>
      </c>
      <c r="CF7" s="39">
        <v>229.31</v>
      </c>
      <c r="CG7" s="39">
        <v>232.46</v>
      </c>
      <c r="CH7" s="39">
        <v>227.97</v>
      </c>
      <c r="CI7" s="39">
        <v>226.99</v>
      </c>
      <c r="CJ7" s="39">
        <v>230.22</v>
      </c>
      <c r="CK7" s="39">
        <v>163.27000000000001</v>
      </c>
      <c r="CL7" s="39">
        <v>22.2</v>
      </c>
      <c r="CM7" s="39">
        <v>22.02</v>
      </c>
      <c r="CN7" s="39">
        <v>21.91</v>
      </c>
      <c r="CO7" s="39">
        <v>21.3</v>
      </c>
      <c r="CP7" s="39">
        <v>20.77</v>
      </c>
      <c r="CQ7" s="39">
        <v>40.119999999999997</v>
      </c>
      <c r="CR7" s="39">
        <v>41.24</v>
      </c>
      <c r="CS7" s="39">
        <v>40.700000000000003</v>
      </c>
      <c r="CT7" s="39">
        <v>39.909999999999997</v>
      </c>
      <c r="CU7" s="39">
        <v>41.09</v>
      </c>
      <c r="CV7" s="39">
        <v>59.94</v>
      </c>
      <c r="CW7" s="39">
        <v>86.4</v>
      </c>
      <c r="CX7" s="39">
        <v>86.2</v>
      </c>
      <c r="CY7" s="39">
        <v>86.1</v>
      </c>
      <c r="CZ7" s="39">
        <v>85.8</v>
      </c>
      <c r="DA7" s="39">
        <v>82.6</v>
      </c>
      <c r="DB7" s="39">
        <v>76.87</v>
      </c>
      <c r="DC7" s="39">
        <v>74.900000000000006</v>
      </c>
      <c r="DD7" s="39">
        <v>74.61</v>
      </c>
      <c r="DE7" s="39">
        <v>75.62</v>
      </c>
      <c r="DF7" s="39">
        <v>75.91</v>
      </c>
      <c r="DG7" s="39">
        <v>90.22</v>
      </c>
      <c r="DH7" s="39">
        <v>58.95</v>
      </c>
      <c r="DI7" s="39">
        <v>60.62</v>
      </c>
      <c r="DJ7" s="39">
        <v>62.02</v>
      </c>
      <c r="DK7" s="39">
        <v>63.44</v>
      </c>
      <c r="DL7" s="39">
        <v>63.95</v>
      </c>
      <c r="DM7" s="39">
        <v>38.520000000000003</v>
      </c>
      <c r="DN7" s="39">
        <v>39.049999999999997</v>
      </c>
      <c r="DO7" s="39">
        <v>50.44</v>
      </c>
      <c r="DP7" s="39">
        <v>51.44</v>
      </c>
      <c r="DQ7" s="39">
        <v>52.4</v>
      </c>
      <c r="DR7" s="39">
        <v>47.91</v>
      </c>
      <c r="DS7" s="39">
        <v>3.52</v>
      </c>
      <c r="DT7" s="39">
        <v>3.52</v>
      </c>
      <c r="DU7" s="39">
        <v>3.52</v>
      </c>
      <c r="DV7" s="39">
        <v>5.58</v>
      </c>
      <c r="DW7" s="39">
        <v>6.5</v>
      </c>
      <c r="DX7" s="39">
        <v>6.76</v>
      </c>
      <c r="DY7" s="39">
        <v>8.18</v>
      </c>
      <c r="DZ7" s="39">
        <v>9.64</v>
      </c>
      <c r="EA7" s="39">
        <v>11.68</v>
      </c>
      <c r="EB7" s="39">
        <v>14.01</v>
      </c>
      <c r="EC7" s="39">
        <v>15</v>
      </c>
      <c r="ED7" s="39">
        <v>0</v>
      </c>
      <c r="EE7" s="39">
        <v>0</v>
      </c>
      <c r="EF7" s="39">
        <v>0</v>
      </c>
      <c r="EG7" s="39">
        <v>0</v>
      </c>
      <c r="EH7" s="39">
        <v>0</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LG061</cp:lastModifiedBy>
  <cp:lastPrinted>2018-02-01T09:07:38Z</cp:lastPrinted>
  <dcterms:created xsi:type="dcterms:W3CDTF">2017-12-25T01:28:44Z</dcterms:created>
  <dcterms:modified xsi:type="dcterms:W3CDTF">2018-02-01T09:08:57Z</dcterms:modified>
  <cp:category/>
</cp:coreProperties>
</file>