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市町村確認事項\振興局回答\飯綱町\"/>
    </mc:Choice>
  </mc:AlternateContent>
  <workbookProtection workbookPassword="B319" lockStructure="1"/>
  <bookViews>
    <workbookView xWindow="4155" yWindow="-135"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W10" i="4" s="1"/>
  <c r="P6" i="5"/>
  <c r="P10" i="4" s="1"/>
  <c r="O6" i="5"/>
  <c r="I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AT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<sst xmlns="http://schemas.openxmlformats.org/spreadsheetml/2006/main" count="232" uniqueCount="120">
  <si>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</si>
  <si>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</si>
  <si>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</si>
  <si>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</si>
  <si>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</si>
  <si>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</si>
  <si>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</si>
  <si>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</si>
  <si>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</si>
  <si>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</si>
  <si>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</si>
  <si>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</si>
  <si>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</si>
  <si>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</si>
  <si>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</si>
  <si>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</si>
  <si>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</si>
  <si>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</si>
  <si>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</si>
  <si>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</si>
  <si>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</si>
  <si>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</si>
  <si>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</si>
  <si>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</si>
  <si>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</si>
  <si>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</si>
  <si>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</si>
  <si>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</si>
  <si>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</si>
  <si>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</si>
  <si>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</si>
  <si>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</si>
  <si>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</si>
  <si>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</si>
  <si>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</si>
  <si>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</si>
  <si>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</si>
  <si>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</si>
  <si>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</si>
  <si>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</si>
  <si>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</si>
  <si>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</si>
  <si>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</si>
  <si>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</si>
  <si>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</si>
  <si>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</si>
  <si>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</si>
  <si>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</si>
  <si>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</si>
  <si>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</si>
  <si>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</si>
  <si>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</si>
  <si>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</si>
  <si>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</si>
  <si>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</si>
  <si>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</si>
  <si>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</si>
  <si>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</si>
  <si>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</si>
  <si>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</si>
  <si>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</si>
  <si>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</si>
  <si>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</si>
  <si>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</si>
  <si>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</si>
  <si>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</si>
  <si>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</si>
  <si>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</si>
  <si>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</si>
  <si>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</si>
  <si>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</si>
  <si>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</si>
  <si>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</si>
  <si>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</si>
  <si>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</si>
  <si>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</si>
  <si>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</si>
  <si>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</si>
  <si>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</si>
  <si>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</si>
  <si>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</si>
  <si>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</si>
  <si>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</si>
  <si>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</si>
  <si>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</si>
  <si>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</si>
  <si>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</si>
  <si>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</si>
  <si>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</si>
  <si>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</si>
  <si>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</si>
  <si>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</si>
  <si>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</si>
  <si>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</si>
  <si>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</si>
  <si>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</si>
  <si>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</si>
  <si>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</si>
  <si>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</si>
  <si>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</si>
  <si>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</si>
  <si>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</si>
  <si>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</si>
  <si>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</si>
  <si>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</si>
  <si>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飯綱町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</si>
  <si>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</si>
  <si>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</si>
  <si>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</si>
  <si>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</si>
  <si>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</si>
  <si>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</si>
  <si>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</si>
  <si>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</si>
  <si>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</si>
  <si>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</si>
  <si>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管路及び施設の老朽化が進んでおり、耐震面からも一層の更新を求められるが経営状況を考慮し更新を実施していく必要に迫られている。</t>
    <phoneticPr fontId="4"/>
  </si>
  <si>
    <t xml:space="preserve"> 類似単体と比較して起債償還額及び給水単価が高い状況であり、加えて施設更新も迫られている。
　当該団体においては市町村合併より１１年経過しているが料金改定を実施しておらず、計画的に実施していく事が急務であると考える。
　また、市町村合併により一自治体となったが、水道事業は依然として旧自治体単位での事業実施となっている、一本化させ町水道事業として給水の相互利用による効率化も課題である。</t>
    <phoneticPr fontId="4"/>
  </si>
  <si>
    <t>自治体職員</t>
    <rPh sb="0" eb="2">
      <t>ジチ</t>
    </rPh>
    <rPh sb="2" eb="3">
      <t>タイ</t>
    </rPh>
    <rPh sb="3" eb="5">
      <t>ショクイン</t>
    </rPh>
    <phoneticPr fontId="4"/>
  </si>
  <si>
    <t>　経常収支については前年度比較のうえ改善しているが、当該年度での修繕等経費発生率により上下すると思われるため、依然経営改善が必要である。
　企業債残高について依然高い水準にあり新規の起債をしない事を前提に経営維持を計画していく。
　料金回収率が低く、職員体制等強化が必要である。
　給水単価が高い水準であり、経営維持の観点から料金改定の実施が必要と認識している。</t>
    <rPh sb="163" eb="165">
      <t>リョウキン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</si>
</sst>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0.04</c:v>
                </c:pt>
                <c:pt idx="1">
                  <c:v>0.62</c:v>
                </c:pt>
                <c:pt idx="2">
                  <c:v>0.15</c:v>
                </c:pt>
                <c:pt idx="3">
                  <c:v>0.12</c:v>
                </c:pt>
                <c:pt idx="4">
                  <c:v>0.01</c:v>
                </c:pt>
              </c:numCache>
            </c:numRef>
          </c:val>
          <c:extLst>
            <c:ext xmlns:c16="http://schemas.microsoft.com/office/drawing/2014/chart" uri="{C3380CC4-5D6E-409C-BE32-E72D297353CC}">
              <c16:uniqueId val="{00000000-3819-4FF9-BE1F-63BA4E099F95}"/>
            </c:ext>
          </c:extLst>
        </c:ser>
        <c:dLbls>
          <c:showLegendKey val="0"/>
          <c:showVal val="0"/>
          <c:showCatName val="0"/>
          <c:showSerName val="0"/>
          <c:showPercent val="0"/>
          <c:showBubbleSize val="0"/>
        </c:dLbls>
        <c:gapWidth val="150"/>
        <c:axId val="38777216"/>
        <c:axId val="387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c:ext xmlns:c16="http://schemas.microsoft.com/office/drawing/2014/chart" uri="{C3380CC4-5D6E-409C-BE32-E72D297353CC}">
              <c16:uniqueId val="{00000001-3819-4FF9-BE1F-63BA4E099F95}"/>
            </c:ext>
          </c:extLst>
        </c:ser>
        <c:dLbls>
          <c:showLegendKey val="0"/>
          <c:showVal val="0"/>
          <c:showCatName val="0"/>
          <c:showSerName val="0"/>
          <c:showPercent val="0"/>
          <c:showBubbleSize val="0"/>
        </c:dLbls>
        <c:marker val="1"/>
        <c:smooth val="0"/>
        <c:axId val="38777216"/>
        <c:axId val="38779136"/>
      </c:lineChart>
      <c:dateAx>
        <c:axId val="38777216"/>
        <c:scaling>
          <c:orientation val="minMax"/>
        </c:scaling>
        <c:delete val="1"/>
        <c:axPos val="b"/>
        <c:numFmt formatCode="ge" sourceLinked="1"/>
        <c:majorTickMark val="none"/>
        <c:minorTickMark val="none"/>
        <c:tickLblPos val="none"/>
        <c:crossAx val="38779136"/>
        <c:crosses val="autoZero"/>
        <c:auto val="1"/>
        <c:lblOffset val="100"/>
        <c:baseTimeUnit val="years"/>
      </c:dateAx>
      <c:valAx>
        <c:axId val="387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48.05</c:v>
                </c:pt>
                <c:pt idx="1">
                  <c:v>47.52</c:v>
                </c:pt>
                <c:pt idx="2">
                  <c:v>47.23</c:v>
                </c:pt>
                <c:pt idx="3">
                  <c:v>57.54</c:v>
                </c:pt>
                <c:pt idx="4">
                  <c:v>58.57</c:v>
                </c:pt>
              </c:numCache>
            </c:numRef>
          </c:val>
          <c:extLst>
            <c:ext xmlns:c16="http://schemas.microsoft.com/office/drawing/2014/chart" uri="{C3380CC4-5D6E-409C-BE32-E72D297353CC}">
              <c16:uniqueId val="{00000000-E9E0-4475-AB06-6E38BD5988C7}"/>
            </c:ext>
          </c:extLst>
        </c:ser>
        <c:dLbls>
          <c:showLegendKey val="0"/>
          <c:showVal val="0"/>
          <c:showCatName val="0"/>
          <c:showSerName val="0"/>
          <c:showPercent val="0"/>
          <c:showBubbleSize val="0"/>
        </c:dLbls>
        <c:gapWidth val="150"/>
        <c:axId val="39604992"/>
        <c:axId val="396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c:ext xmlns:c16="http://schemas.microsoft.com/office/drawing/2014/chart" uri="{C3380CC4-5D6E-409C-BE32-E72D297353CC}">
              <c16:uniqueId val="{00000001-E9E0-4475-AB06-6E38BD5988C7}"/>
            </c:ext>
          </c:extLst>
        </c:ser>
        <c:dLbls>
          <c:showLegendKey val="0"/>
          <c:showVal val="0"/>
          <c:showCatName val="0"/>
          <c:showSerName val="0"/>
          <c:showPercent val="0"/>
          <c:showBubbleSize val="0"/>
        </c:dLbls>
        <c:marker val="1"/>
        <c:smooth val="0"/>
        <c:axId val="39604992"/>
        <c:axId val="39606912"/>
      </c:lineChart>
      <c:dateAx>
        <c:axId val="39604992"/>
        <c:scaling>
          <c:orientation val="minMax"/>
        </c:scaling>
        <c:delete val="1"/>
        <c:axPos val="b"/>
        <c:numFmt formatCode="ge" sourceLinked="1"/>
        <c:majorTickMark val="none"/>
        <c:minorTickMark val="none"/>
        <c:tickLblPos val="none"/>
        <c:crossAx val="39606912"/>
        <c:crosses val="autoZero"/>
        <c:auto val="1"/>
        <c:lblOffset val="100"/>
        <c:baseTimeUnit val="years"/>
      </c:dateAx>
      <c:valAx>
        <c:axId val="396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76.45</c:v>
                </c:pt>
                <c:pt idx="1">
                  <c:v>76.37</c:v>
                </c:pt>
                <c:pt idx="2">
                  <c:v>79.260000000000005</c:v>
                </c:pt>
                <c:pt idx="3">
                  <c:v>77.59</c:v>
                </c:pt>
                <c:pt idx="4">
                  <c:v>75.91</c:v>
                </c:pt>
              </c:numCache>
            </c:numRef>
          </c:val>
          <c:extLst>
            <c:ext xmlns:c16="http://schemas.microsoft.com/office/drawing/2014/chart" uri="{C3380CC4-5D6E-409C-BE32-E72D297353CC}">
              <c16:uniqueId val="{00000000-17E7-4DE1-96AB-ADE4430B68B4}"/>
            </c:ext>
          </c:extLst>
        </c:ser>
        <c:dLbls>
          <c:showLegendKey val="0"/>
          <c:showVal val="0"/>
          <c:showCatName val="0"/>
          <c:showSerName val="0"/>
          <c:showPercent val="0"/>
          <c:showBubbleSize val="0"/>
        </c:dLbls>
        <c:gapWidth val="150"/>
        <c:axId val="39641472"/>
        <c:axId val="396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c:ext xmlns:c16="http://schemas.microsoft.com/office/drawing/2014/chart" uri="{C3380CC4-5D6E-409C-BE32-E72D297353CC}">
              <c16:uniqueId val="{00000001-17E7-4DE1-96AB-ADE4430B68B4}"/>
            </c:ext>
          </c:extLst>
        </c:ser>
        <c:dLbls>
          <c:showLegendKey val="0"/>
          <c:showVal val="0"/>
          <c:showCatName val="0"/>
          <c:showSerName val="0"/>
          <c:showPercent val="0"/>
          <c:showBubbleSize val="0"/>
        </c:dLbls>
        <c:marker val="1"/>
        <c:smooth val="0"/>
        <c:axId val="39641472"/>
        <c:axId val="39643392"/>
      </c:lineChart>
      <c:dateAx>
        <c:axId val="39641472"/>
        <c:scaling>
          <c:orientation val="minMax"/>
        </c:scaling>
        <c:delete val="1"/>
        <c:axPos val="b"/>
        <c:numFmt formatCode="ge" sourceLinked="1"/>
        <c:majorTickMark val="none"/>
        <c:minorTickMark val="none"/>
        <c:tickLblPos val="none"/>
        <c:crossAx val="39643392"/>
        <c:crosses val="autoZero"/>
        <c:auto val="1"/>
        <c:lblOffset val="100"/>
        <c:baseTimeUnit val="years"/>
      </c:dateAx>
      <c:valAx>
        <c:axId val="396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90.44</c:v>
                </c:pt>
                <c:pt idx="1">
                  <c:v>96.46</c:v>
                </c:pt>
                <c:pt idx="2">
                  <c:v>113.95</c:v>
                </c:pt>
                <c:pt idx="3">
                  <c:v>96.94</c:v>
                </c:pt>
                <c:pt idx="4">
                  <c:v>106.43</c:v>
                </c:pt>
              </c:numCache>
            </c:numRef>
          </c:val>
          <c:extLst>
            <c:ext xmlns:c16="http://schemas.microsoft.com/office/drawing/2014/chart" uri="{C3380CC4-5D6E-409C-BE32-E72D297353CC}">
              <c16:uniqueId val="{00000000-8242-4EC2-9AE8-E38098EE9C45}"/>
            </c:ext>
          </c:extLst>
        </c:ser>
        <c:dLbls>
          <c:showLegendKey val="0"/>
          <c:showVal val="0"/>
          <c:showCatName val="0"/>
          <c:showSerName val="0"/>
          <c:showPercent val="0"/>
          <c:showBubbleSize val="0"/>
        </c:dLbls>
        <c:gapWidth val="150"/>
        <c:axId val="38424576"/>
        <c:axId val="384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c:ext xmlns:c16="http://schemas.microsoft.com/office/drawing/2014/chart" uri="{C3380CC4-5D6E-409C-BE32-E72D297353CC}">
              <c16:uniqueId val="{00000001-8242-4EC2-9AE8-E38098EE9C45}"/>
            </c:ext>
          </c:extLst>
        </c:ser>
        <c:dLbls>
          <c:showLegendKey val="0"/>
          <c:showVal val="0"/>
          <c:showCatName val="0"/>
          <c:showSerName val="0"/>
          <c:showPercent val="0"/>
          <c:showBubbleSize val="0"/>
        </c:dLbls>
        <c:marker val="1"/>
        <c:smooth val="0"/>
        <c:axId val="38424576"/>
        <c:axId val="38426496"/>
      </c:lineChart>
      <c:dateAx>
        <c:axId val="38424576"/>
        <c:scaling>
          <c:orientation val="minMax"/>
        </c:scaling>
        <c:delete val="1"/>
        <c:axPos val="b"/>
        <c:numFmt formatCode="ge" sourceLinked="1"/>
        <c:majorTickMark val="none"/>
        <c:minorTickMark val="none"/>
        <c:tickLblPos val="none"/>
        <c:crossAx val="38426496"/>
        <c:crosses val="autoZero"/>
        <c:auto val="1"/>
        <c:lblOffset val="100"/>
        <c:baseTimeUnit val="years"/>
      </c:dateAx>
      <c:valAx>
        <c:axId val="3842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34.29</c:v>
                </c:pt>
                <c:pt idx="1">
                  <c:v>36.08</c:v>
                </c:pt>
                <c:pt idx="2">
                  <c:v>41.93</c:v>
                </c:pt>
                <c:pt idx="3">
                  <c:v>44.03</c:v>
                </c:pt>
                <c:pt idx="4">
                  <c:v>45.64</c:v>
                </c:pt>
              </c:numCache>
            </c:numRef>
          </c:val>
          <c:extLst>
            <c:ext xmlns:c16="http://schemas.microsoft.com/office/drawing/2014/chart" uri="{C3380CC4-5D6E-409C-BE32-E72D297353CC}">
              <c16:uniqueId val="{00000000-BA2D-4FD6-BBAE-7C6FA547652B}"/>
            </c:ext>
          </c:extLst>
        </c:ser>
        <c:dLbls>
          <c:showLegendKey val="0"/>
          <c:showVal val="0"/>
          <c:showCatName val="0"/>
          <c:showSerName val="0"/>
          <c:showPercent val="0"/>
          <c:showBubbleSize val="0"/>
        </c:dLbls>
        <c:gapWidth val="150"/>
        <c:axId val="39259520"/>
        <c:axId val="392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c:ext xmlns:c16="http://schemas.microsoft.com/office/drawing/2014/chart" uri="{C3380CC4-5D6E-409C-BE32-E72D297353CC}">
              <c16:uniqueId val="{00000001-BA2D-4FD6-BBAE-7C6FA547652B}"/>
            </c:ext>
          </c:extLst>
        </c:ser>
        <c:dLbls>
          <c:showLegendKey val="0"/>
          <c:showVal val="0"/>
          <c:showCatName val="0"/>
          <c:showSerName val="0"/>
          <c:showPercent val="0"/>
          <c:showBubbleSize val="0"/>
        </c:dLbls>
        <c:marker val="1"/>
        <c:smooth val="0"/>
        <c:axId val="39259520"/>
        <c:axId val="39265792"/>
      </c:lineChart>
      <c:dateAx>
        <c:axId val="39259520"/>
        <c:scaling>
          <c:orientation val="minMax"/>
        </c:scaling>
        <c:delete val="1"/>
        <c:axPos val="b"/>
        <c:numFmt formatCode="ge" sourceLinked="1"/>
        <c:majorTickMark val="none"/>
        <c:minorTickMark val="none"/>
        <c:tickLblPos val="none"/>
        <c:crossAx val="39265792"/>
        <c:crosses val="autoZero"/>
        <c:auto val="1"/>
        <c:lblOffset val="100"/>
        <c:baseTimeUnit val="years"/>
      </c:dateAx>
      <c:valAx>
        <c:axId val="392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1.03</c:v>
                </c:pt>
                <c:pt idx="1">
                  <c:v>6.36</c:v>
                </c:pt>
                <c:pt idx="2">
                  <c:v>6.37</c:v>
                </c:pt>
                <c:pt idx="3">
                  <c:v>14.47</c:v>
                </c:pt>
                <c:pt idx="4">
                  <c:v>14.45</c:v>
                </c:pt>
              </c:numCache>
            </c:numRef>
          </c:val>
          <c:extLst>
            <c:ext xmlns:c16="http://schemas.microsoft.com/office/drawing/2014/chart" uri="{C3380CC4-5D6E-409C-BE32-E72D297353CC}">
              <c16:uniqueId val="{00000000-327D-4849-BDF5-A700650B0E01}"/>
            </c:ext>
          </c:extLst>
        </c:ser>
        <c:dLbls>
          <c:showLegendKey val="0"/>
          <c:showVal val="0"/>
          <c:showCatName val="0"/>
          <c:showSerName val="0"/>
          <c:showPercent val="0"/>
          <c:showBubbleSize val="0"/>
        </c:dLbls>
        <c:gapWidth val="150"/>
        <c:axId val="39283712"/>
        <c:axId val="392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c:ext xmlns:c16="http://schemas.microsoft.com/office/drawing/2014/chart" uri="{C3380CC4-5D6E-409C-BE32-E72D297353CC}">
              <c16:uniqueId val="{00000001-327D-4849-BDF5-A700650B0E01}"/>
            </c:ext>
          </c:extLst>
        </c:ser>
        <c:dLbls>
          <c:showLegendKey val="0"/>
          <c:showVal val="0"/>
          <c:showCatName val="0"/>
          <c:showSerName val="0"/>
          <c:showPercent val="0"/>
          <c:showBubbleSize val="0"/>
        </c:dLbls>
        <c:marker val="1"/>
        <c:smooth val="0"/>
        <c:axId val="39283712"/>
        <c:axId val="39298176"/>
      </c:lineChart>
      <c:dateAx>
        <c:axId val="39283712"/>
        <c:scaling>
          <c:orientation val="minMax"/>
        </c:scaling>
        <c:delete val="1"/>
        <c:axPos val="b"/>
        <c:numFmt formatCode="ge" sourceLinked="1"/>
        <c:majorTickMark val="none"/>
        <c:minorTickMark val="none"/>
        <c:tickLblPos val="none"/>
        <c:crossAx val="39298176"/>
        <c:crosses val="autoZero"/>
        <c:auto val="1"/>
        <c:lblOffset val="100"/>
        <c:baseTimeUnit val="years"/>
      </c:dateAx>
      <c:valAx>
        <c:axId val="392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35.33</c:v>
                </c:pt>
                <c:pt idx="1">
                  <c:v>38.42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E61-4A2F-8566-6C1753541C40}"/>
            </c:ext>
          </c:extLst>
        </c:ser>
        <c:dLbls>
          <c:showLegendKey val="0"/>
          <c:showVal val="0"/>
          <c:showCatName val="0"/>
          <c:showSerName val="0"/>
          <c:showPercent val="0"/>
          <c:showBubbleSize val="0"/>
        </c:dLbls>
        <c:gapWidth val="150"/>
        <c:axId val="39312768"/>
        <c:axId val="393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c:ext xmlns:c16="http://schemas.microsoft.com/office/drawing/2014/chart" uri="{C3380CC4-5D6E-409C-BE32-E72D297353CC}">
              <c16:uniqueId val="{00000001-5E61-4A2F-8566-6C1753541C40}"/>
            </c:ext>
          </c:extLst>
        </c:ser>
        <c:dLbls>
          <c:showLegendKey val="0"/>
          <c:showVal val="0"/>
          <c:showCatName val="0"/>
          <c:showSerName val="0"/>
          <c:showPercent val="0"/>
          <c:showBubbleSize val="0"/>
        </c:dLbls>
        <c:marker val="1"/>
        <c:smooth val="0"/>
        <c:axId val="39312768"/>
        <c:axId val="39347712"/>
      </c:lineChart>
      <c:dateAx>
        <c:axId val="39312768"/>
        <c:scaling>
          <c:orientation val="minMax"/>
        </c:scaling>
        <c:delete val="1"/>
        <c:axPos val="b"/>
        <c:numFmt formatCode="ge" sourceLinked="1"/>
        <c:majorTickMark val="none"/>
        <c:minorTickMark val="none"/>
        <c:tickLblPos val="none"/>
        <c:crossAx val="39347712"/>
        <c:crosses val="autoZero"/>
        <c:auto val="1"/>
        <c:lblOffset val="100"/>
        <c:baseTimeUnit val="years"/>
      </c:dateAx>
      <c:valAx>
        <c:axId val="3934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3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9509.52</c:v>
                </c:pt>
                <c:pt idx="1">
                  <c:v>9333.89</c:v>
                </c:pt>
                <c:pt idx="2">
                  <c:v>850.97</c:v>
                </c:pt>
                <c:pt idx="3">
                  <c:v>874.88</c:v>
                </c:pt>
                <c:pt idx="4">
                  <c:v>876.07</c:v>
                </c:pt>
              </c:numCache>
            </c:numRef>
          </c:val>
          <c:extLst>
            <c:ext xmlns:c16="http://schemas.microsoft.com/office/drawing/2014/chart" uri="{C3380CC4-5D6E-409C-BE32-E72D297353CC}">
              <c16:uniqueId val="{00000000-C178-4B92-AFAE-2B030C6DF643}"/>
            </c:ext>
          </c:extLst>
        </c:ser>
        <c:dLbls>
          <c:showLegendKey val="0"/>
          <c:showVal val="0"/>
          <c:showCatName val="0"/>
          <c:showSerName val="0"/>
          <c:showPercent val="0"/>
          <c:showBubbleSize val="0"/>
        </c:dLbls>
        <c:gapWidth val="150"/>
        <c:axId val="39377920"/>
        <c:axId val="393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c:ext xmlns:c16="http://schemas.microsoft.com/office/drawing/2014/chart" uri="{C3380CC4-5D6E-409C-BE32-E72D297353CC}">
              <c16:uniqueId val="{00000001-C178-4B92-AFAE-2B030C6DF643}"/>
            </c:ext>
          </c:extLst>
        </c:ser>
        <c:dLbls>
          <c:showLegendKey val="0"/>
          <c:showVal val="0"/>
          <c:showCatName val="0"/>
          <c:showSerName val="0"/>
          <c:showPercent val="0"/>
          <c:showBubbleSize val="0"/>
        </c:dLbls>
        <c:marker val="1"/>
        <c:smooth val="0"/>
        <c:axId val="39377920"/>
        <c:axId val="39380096"/>
      </c:lineChart>
      <c:dateAx>
        <c:axId val="39377920"/>
        <c:scaling>
          <c:orientation val="minMax"/>
        </c:scaling>
        <c:delete val="1"/>
        <c:axPos val="b"/>
        <c:numFmt formatCode="ge" sourceLinked="1"/>
        <c:majorTickMark val="none"/>
        <c:minorTickMark val="none"/>
        <c:tickLblPos val="none"/>
        <c:crossAx val="39380096"/>
        <c:crosses val="autoZero"/>
        <c:auto val="1"/>
        <c:lblOffset val="100"/>
        <c:baseTimeUnit val="years"/>
      </c:dateAx>
      <c:valAx>
        <c:axId val="3938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3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874.68</c:v>
                </c:pt>
                <c:pt idx="1">
                  <c:v>799.96</c:v>
                </c:pt>
                <c:pt idx="2">
                  <c:v>736.29</c:v>
                </c:pt>
                <c:pt idx="3">
                  <c:v>706.97</c:v>
                </c:pt>
                <c:pt idx="4">
                  <c:v>665.85</c:v>
                </c:pt>
              </c:numCache>
            </c:numRef>
          </c:val>
          <c:extLst>
            <c:ext xmlns:c16="http://schemas.microsoft.com/office/drawing/2014/chart" uri="{C3380CC4-5D6E-409C-BE32-E72D297353CC}">
              <c16:uniqueId val="{00000000-410D-4847-86D3-386EC7466861}"/>
            </c:ext>
          </c:extLst>
        </c:ser>
        <c:dLbls>
          <c:showLegendKey val="0"/>
          <c:showVal val="0"/>
          <c:showCatName val="0"/>
          <c:showSerName val="0"/>
          <c:showPercent val="0"/>
          <c:showBubbleSize val="0"/>
        </c:dLbls>
        <c:gapWidth val="150"/>
        <c:axId val="39418496"/>
        <c:axId val="394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c:ext xmlns:c16="http://schemas.microsoft.com/office/drawing/2014/chart" uri="{C3380CC4-5D6E-409C-BE32-E72D297353CC}">
              <c16:uniqueId val="{00000001-410D-4847-86D3-386EC7466861}"/>
            </c:ext>
          </c:extLst>
        </c:ser>
        <c:dLbls>
          <c:showLegendKey val="0"/>
          <c:showVal val="0"/>
          <c:showCatName val="0"/>
          <c:showSerName val="0"/>
          <c:showPercent val="0"/>
          <c:showBubbleSize val="0"/>
        </c:dLbls>
        <c:marker val="1"/>
        <c:smooth val="0"/>
        <c:axId val="39418496"/>
        <c:axId val="39424768"/>
      </c:lineChart>
      <c:dateAx>
        <c:axId val="39418496"/>
        <c:scaling>
          <c:orientation val="minMax"/>
        </c:scaling>
        <c:delete val="1"/>
        <c:axPos val="b"/>
        <c:numFmt formatCode="ge" sourceLinked="1"/>
        <c:majorTickMark val="none"/>
        <c:minorTickMark val="none"/>
        <c:tickLblPos val="none"/>
        <c:crossAx val="39424768"/>
        <c:crosses val="autoZero"/>
        <c:auto val="1"/>
        <c:lblOffset val="100"/>
        <c:baseTimeUnit val="years"/>
      </c:dateAx>
      <c:valAx>
        <c:axId val="3942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4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70.989999999999995</c:v>
                </c:pt>
                <c:pt idx="1">
                  <c:v>76.16</c:v>
                </c:pt>
                <c:pt idx="2">
                  <c:v>89.55</c:v>
                </c:pt>
                <c:pt idx="3">
                  <c:v>77.78</c:v>
                </c:pt>
                <c:pt idx="4">
                  <c:v>86.21</c:v>
                </c:pt>
              </c:numCache>
            </c:numRef>
          </c:val>
          <c:extLst>
            <c:ext xmlns:c16="http://schemas.microsoft.com/office/drawing/2014/chart" uri="{C3380CC4-5D6E-409C-BE32-E72D297353CC}">
              <c16:uniqueId val="{00000000-6652-4095-BF43-9A9A99DFB2A1}"/>
            </c:ext>
          </c:extLst>
        </c:ser>
        <c:dLbls>
          <c:showLegendKey val="0"/>
          <c:showVal val="0"/>
          <c:showCatName val="0"/>
          <c:showSerName val="0"/>
          <c:showPercent val="0"/>
          <c:showBubbleSize val="0"/>
        </c:dLbls>
        <c:gapWidth val="150"/>
        <c:axId val="39442304"/>
        <c:axId val="395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c:ext xmlns:c16="http://schemas.microsoft.com/office/drawing/2014/chart" uri="{C3380CC4-5D6E-409C-BE32-E72D297353CC}">
              <c16:uniqueId val="{00000001-6652-4095-BF43-9A9A99DFB2A1}"/>
            </c:ext>
          </c:extLst>
        </c:ser>
        <c:dLbls>
          <c:showLegendKey val="0"/>
          <c:showVal val="0"/>
          <c:showCatName val="0"/>
          <c:showSerName val="0"/>
          <c:showPercent val="0"/>
          <c:showBubbleSize val="0"/>
        </c:dLbls>
        <c:marker val="1"/>
        <c:smooth val="0"/>
        <c:axId val="39442304"/>
        <c:axId val="39530496"/>
      </c:lineChart>
      <c:dateAx>
        <c:axId val="39442304"/>
        <c:scaling>
          <c:orientation val="minMax"/>
        </c:scaling>
        <c:delete val="1"/>
        <c:axPos val="b"/>
        <c:numFmt formatCode="ge" sourceLinked="1"/>
        <c:majorTickMark val="none"/>
        <c:minorTickMark val="none"/>
        <c:tickLblPos val="none"/>
        <c:crossAx val="39530496"/>
        <c:crosses val="autoZero"/>
        <c:auto val="1"/>
        <c:lblOffset val="100"/>
        <c:baseTimeUnit val="years"/>
      </c:dateAx>
      <c:valAx>
        <c:axId val="395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266.05</c:v>
                </c:pt>
                <c:pt idx="1">
                  <c:v>260.38</c:v>
                </c:pt>
                <c:pt idx="2">
                  <c:v>220.34</c:v>
                </c:pt>
                <c:pt idx="3">
                  <c:v>255.89</c:v>
                </c:pt>
                <c:pt idx="4">
                  <c:v>230.97</c:v>
                </c:pt>
              </c:numCache>
            </c:numRef>
          </c:val>
          <c:extLst>
            <c:ext xmlns:c16="http://schemas.microsoft.com/office/drawing/2014/chart" uri="{C3380CC4-5D6E-409C-BE32-E72D297353CC}">
              <c16:uniqueId val="{00000000-4765-4ECF-A6E8-8939C538715E}"/>
            </c:ext>
          </c:extLst>
        </c:ser>
        <c:dLbls>
          <c:showLegendKey val="0"/>
          <c:showVal val="0"/>
          <c:showCatName val="0"/>
          <c:showSerName val="0"/>
          <c:showPercent val="0"/>
          <c:showBubbleSize val="0"/>
        </c:dLbls>
        <c:gapWidth val="150"/>
        <c:axId val="39556224"/>
        <c:axId val="395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c:ext xmlns:c16="http://schemas.microsoft.com/office/drawing/2014/chart" uri="{C3380CC4-5D6E-409C-BE32-E72D297353CC}">
              <c16:uniqueId val="{00000001-4765-4ECF-A6E8-8939C538715E}"/>
            </c:ext>
          </c:extLst>
        </c:ser>
        <c:dLbls>
          <c:showLegendKey val="0"/>
          <c:showVal val="0"/>
          <c:showCatName val="0"/>
          <c:showSerName val="0"/>
          <c:showPercent val="0"/>
          <c:showBubbleSize val="0"/>
        </c:dLbls>
        <c:marker val="1"/>
        <c:smooth val="0"/>
        <c:axId val="39556224"/>
        <c:axId val="39558144"/>
      </c:lineChart>
      <c:dateAx>
        <c:axId val="39556224"/>
        <c:scaling>
          <c:orientation val="minMax"/>
        </c:scaling>
        <c:delete val="1"/>
        <c:axPos val="b"/>
        <c:numFmt formatCode="ge" sourceLinked="1"/>
        <c:majorTickMark val="none"/>
        <c:minorTickMark val="none"/>
        <c:tickLblPos val="none"/>
        <c:crossAx val="39558144"/>
        <c:crosses val="autoZero"/>
        <c:auto val="1"/>
        <c:lblOffset val="100"/>
        <c:baseTimeUnit val="years"/>
      </c:dateAx>
      <c:valAx>
        <c:axId val="395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3"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長野県　飯綱町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118</v>
      </c>
      <c r="AE8" s="84"/>
      <c r="AF8" s="84"/>
      <c r="AG8" s="84"/>
      <c r="AH8" s="84"/>
      <c r="AI8" s="84"/>
      <c r="AJ8" s="84"/>
      <c r="AK8" s="5"/>
      <c r="AL8" s="71">
        <f>データ!$R$6</f>
        <v>11551</v>
      </c>
      <c r="AM8" s="71"/>
      <c r="AN8" s="71"/>
      <c r="AO8" s="71"/>
      <c r="AP8" s="71"/>
      <c r="AQ8" s="71"/>
      <c r="AR8" s="71"/>
      <c r="AS8" s="71"/>
      <c r="AT8" s="67">
        <f>データ!$S$6</f>
        <v>75</v>
      </c>
      <c r="AU8" s="68"/>
      <c r="AV8" s="68"/>
      <c r="AW8" s="68"/>
      <c r="AX8" s="68"/>
      <c r="AY8" s="68"/>
      <c r="AZ8" s="68"/>
      <c r="BA8" s="68"/>
      <c r="BB8" s="70">
        <f>データ!$T$6</f>
        <v>154.01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71.11</v>
      </c>
      <c r="J10" s="68"/>
      <c r="K10" s="68"/>
      <c r="L10" s="68"/>
      <c r="M10" s="68"/>
      <c r="N10" s="68"/>
      <c r="O10" s="69"/>
      <c r="P10" s="70">
        <f>データ!$P$6</f>
        <v>99.16</v>
      </c>
      <c r="Q10" s="70"/>
      <c r="R10" s="70"/>
      <c r="S10" s="70"/>
      <c r="T10" s="70"/>
      <c r="U10" s="70"/>
      <c r="V10" s="70"/>
      <c r="W10" s="71">
        <f>データ!$Q$6</f>
        <v>3078</v>
      </c>
      <c r="X10" s="71"/>
      <c r="Y10" s="71"/>
      <c r="Z10" s="71"/>
      <c r="AA10" s="71"/>
      <c r="AB10" s="71"/>
      <c r="AC10" s="71"/>
      <c r="AD10" s="2"/>
      <c r="AE10" s="2"/>
      <c r="AF10" s="2"/>
      <c r="AG10" s="2"/>
      <c r="AH10" s="5"/>
      <c r="AI10" s="5"/>
      <c r="AJ10" s="5"/>
      <c r="AK10" s="5"/>
      <c r="AL10" s="71">
        <f>データ!$U$6</f>
        <v>11384</v>
      </c>
      <c r="AM10" s="71"/>
      <c r="AN10" s="71"/>
      <c r="AO10" s="71"/>
      <c r="AP10" s="71"/>
      <c r="AQ10" s="71"/>
      <c r="AR10" s="71"/>
      <c r="AS10" s="71"/>
      <c r="AT10" s="67">
        <f>データ!$V$6</f>
        <v>40.58</v>
      </c>
      <c r="AU10" s="68"/>
      <c r="AV10" s="68"/>
      <c r="AW10" s="68"/>
      <c r="AX10" s="68"/>
      <c r="AY10" s="68"/>
      <c r="AZ10" s="68"/>
      <c r="BA10" s="68"/>
      <c r="BB10" s="70">
        <f>データ!$W$6</f>
        <v>280.52999999999997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205907</v>
      </c>
      <c r="D6" s="34">
        <f t="shared" si="3"/>
        <v>46</v>
      </c>
      <c r="E6" s="34">
        <f t="shared" si="3"/>
        <v>1</v>
      </c>
      <c r="F6" s="34">
        <f t="shared" si="3"/>
        <v>0</v>
      </c>
      <c r="G6" s="34">
        <f t="shared" si="3"/>
        <v>1</v>
      </c>
      <c r="H6" s="34" t="str">
        <f t="shared" si="3"/>
        <v>長野県　飯綱町</v>
      </c>
      <c r="I6" s="34" t="str">
        <f t="shared" si="3"/>
        <v>法適用</v>
      </c>
      <c r="J6" s="34" t="str">
        <f t="shared" si="3"/>
        <v>水道事業</v>
      </c>
      <c r="K6" s="34" t="str">
        <f t="shared" si="3"/>
        <v>末端給水事業</v>
      </c>
      <c r="L6" s="34" t="str">
        <f t="shared" si="3"/>
        <v>A7</v>
      </c>
      <c r="M6" s="34">
        <f t="shared" si="3"/>
        <v>0</v>
      </c>
      <c r="N6" s="35" t="str">
        <f t="shared" si="3"/>
        <v>-</v>
      </c>
      <c r="O6" s="35">
        <f t="shared" si="3"/>
        <v>71.11</v>
      </c>
      <c r="P6" s="35">
        <f t="shared" si="3"/>
        <v>99.16</v>
      </c>
      <c r="Q6" s="35">
        <f t="shared" si="3"/>
        <v>3078</v>
      </c>
      <c r="R6" s="35">
        <f t="shared" si="3"/>
        <v>11551</v>
      </c>
      <c r="S6" s="35">
        <f t="shared" si="3"/>
        <v>75</v>
      </c>
      <c r="T6" s="35">
        <f t="shared" si="3"/>
        <v>154.01</v>
      </c>
      <c r="U6" s="35">
        <f t="shared" si="3"/>
        <v>11384</v>
      </c>
      <c r="V6" s="35">
        <f t="shared" si="3"/>
        <v>40.58</v>
      </c>
      <c r="W6" s="35">
        <f t="shared" si="3"/>
        <v>280.52999999999997</v>
      </c>
      <c r="X6" s="36">
        <f>IF(X7="",NA(),X7)</f>
        <v>90.44</v>
      </c>
      <c r="Y6" s="36">
        <f t="shared" ref="Y6:AG6" si="4">IF(Y7="",NA(),Y7)</f>
        <v>96.46</v>
      </c>
      <c r="Z6" s="36">
        <f t="shared" si="4"/>
        <v>113.95</v>
      </c>
      <c r="AA6" s="36">
        <f t="shared" si="4"/>
        <v>96.94</v>
      </c>
      <c r="AB6" s="36">
        <f t="shared" si="4"/>
        <v>106.43</v>
      </c>
      <c r="AC6" s="36">
        <f t="shared" si="4"/>
        <v>108.33</v>
      </c>
      <c r="AD6" s="36">
        <f t="shared" si="4"/>
        <v>107.95</v>
      </c>
      <c r="AE6" s="36">
        <f t="shared" si="4"/>
        <v>109.49</v>
      </c>
      <c r="AF6" s="36">
        <f t="shared" si="4"/>
        <v>111.06</v>
      </c>
      <c r="AG6" s="36">
        <f t="shared" si="4"/>
        <v>111.34</v>
      </c>
      <c r="AH6" s="35" t="str">
        <f>IF(AH7="","",IF(AH7="-","【-】","【"&amp;SUBSTITUTE(TEXT(AH7,"#,##0.00"),"-","△")&amp;"】"))</f>
        <v>【114.35】</v>
      </c>
      <c r="AI6" s="36">
        <f>IF(AI7="",NA(),AI7)</f>
        <v>35.33</v>
      </c>
      <c r="AJ6" s="36">
        <f t="shared" ref="AJ6:AR6" si="5">IF(AJ7="",NA(),AJ7)</f>
        <v>38.42</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9509.52</v>
      </c>
      <c r="AU6" s="36">
        <f t="shared" ref="AU6:BC6" si="6">IF(AU7="",NA(),AU7)</f>
        <v>9333.89</v>
      </c>
      <c r="AV6" s="36">
        <f t="shared" si="6"/>
        <v>850.97</v>
      </c>
      <c r="AW6" s="36">
        <f t="shared" si="6"/>
        <v>874.88</v>
      </c>
      <c r="AX6" s="36">
        <f t="shared" si="6"/>
        <v>876.07</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874.68</v>
      </c>
      <c r="BF6" s="36">
        <f t="shared" ref="BF6:BN6" si="7">IF(BF7="",NA(),BF7)</f>
        <v>799.96</v>
      </c>
      <c r="BG6" s="36">
        <f t="shared" si="7"/>
        <v>736.29</v>
      </c>
      <c r="BH6" s="36">
        <f t="shared" si="7"/>
        <v>706.97</v>
      </c>
      <c r="BI6" s="36">
        <f t="shared" si="7"/>
        <v>665.85</v>
      </c>
      <c r="BJ6" s="36">
        <f t="shared" si="7"/>
        <v>458</v>
      </c>
      <c r="BK6" s="36">
        <f t="shared" si="7"/>
        <v>443.13</v>
      </c>
      <c r="BL6" s="36">
        <f t="shared" si="7"/>
        <v>442.54</v>
      </c>
      <c r="BM6" s="36">
        <f t="shared" si="7"/>
        <v>431</v>
      </c>
      <c r="BN6" s="36">
        <f t="shared" si="7"/>
        <v>422.5</v>
      </c>
      <c r="BO6" s="35" t="str">
        <f>IF(BO7="","",IF(BO7="-","【-】","【"&amp;SUBSTITUTE(TEXT(BO7,"#,##0.00"),"-","△")&amp;"】"))</f>
        <v>【270.87】</v>
      </c>
      <c r="BP6" s="36">
        <f>IF(BP7="",NA(),BP7)</f>
        <v>70.989999999999995</v>
      </c>
      <c r="BQ6" s="36">
        <f t="shared" ref="BQ6:BY6" si="8">IF(BQ7="",NA(),BQ7)</f>
        <v>76.16</v>
      </c>
      <c r="BR6" s="36">
        <f t="shared" si="8"/>
        <v>89.55</v>
      </c>
      <c r="BS6" s="36">
        <f t="shared" si="8"/>
        <v>77.78</v>
      </c>
      <c r="BT6" s="36">
        <f t="shared" si="8"/>
        <v>86.21</v>
      </c>
      <c r="BU6" s="36">
        <f t="shared" si="8"/>
        <v>96.27</v>
      </c>
      <c r="BV6" s="36">
        <f t="shared" si="8"/>
        <v>95.4</v>
      </c>
      <c r="BW6" s="36">
        <f t="shared" si="8"/>
        <v>98.6</v>
      </c>
      <c r="BX6" s="36">
        <f t="shared" si="8"/>
        <v>100.82</v>
      </c>
      <c r="BY6" s="36">
        <f t="shared" si="8"/>
        <v>101.64</v>
      </c>
      <c r="BZ6" s="35" t="str">
        <f>IF(BZ7="","",IF(BZ7="-","【-】","【"&amp;SUBSTITUTE(TEXT(BZ7,"#,##0.00"),"-","△")&amp;"】"))</f>
        <v>【105.59】</v>
      </c>
      <c r="CA6" s="36">
        <f>IF(CA7="",NA(),CA7)</f>
        <v>266.05</v>
      </c>
      <c r="CB6" s="36">
        <f t="shared" ref="CB6:CJ6" si="9">IF(CB7="",NA(),CB7)</f>
        <v>260.38</v>
      </c>
      <c r="CC6" s="36">
        <f t="shared" si="9"/>
        <v>220.34</v>
      </c>
      <c r="CD6" s="36">
        <f t="shared" si="9"/>
        <v>255.89</v>
      </c>
      <c r="CE6" s="36">
        <f t="shared" si="9"/>
        <v>230.97</v>
      </c>
      <c r="CF6" s="36">
        <f t="shared" si="9"/>
        <v>186.94</v>
      </c>
      <c r="CG6" s="36">
        <f t="shared" si="9"/>
        <v>186.15</v>
      </c>
      <c r="CH6" s="36">
        <f t="shared" si="9"/>
        <v>181.67</v>
      </c>
      <c r="CI6" s="36">
        <f t="shared" si="9"/>
        <v>179.55</v>
      </c>
      <c r="CJ6" s="36">
        <f t="shared" si="9"/>
        <v>179.16</v>
      </c>
      <c r="CK6" s="35" t="str">
        <f>IF(CK7="","",IF(CK7="-","【-】","【"&amp;SUBSTITUTE(TEXT(CK7,"#,##0.00"),"-","△")&amp;"】"))</f>
        <v>【163.27】</v>
      </c>
      <c r="CL6" s="36">
        <f>IF(CL7="",NA(),CL7)</f>
        <v>48.05</v>
      </c>
      <c r="CM6" s="36">
        <f t="shared" ref="CM6:CU6" si="10">IF(CM7="",NA(),CM7)</f>
        <v>47.52</v>
      </c>
      <c r="CN6" s="36">
        <f t="shared" si="10"/>
        <v>47.23</v>
      </c>
      <c r="CO6" s="36">
        <f t="shared" si="10"/>
        <v>57.54</v>
      </c>
      <c r="CP6" s="36">
        <f t="shared" si="10"/>
        <v>58.57</v>
      </c>
      <c r="CQ6" s="36">
        <f t="shared" si="10"/>
        <v>54.51</v>
      </c>
      <c r="CR6" s="36">
        <f t="shared" si="10"/>
        <v>54.47</v>
      </c>
      <c r="CS6" s="36">
        <f t="shared" si="10"/>
        <v>53.61</v>
      </c>
      <c r="CT6" s="36">
        <f t="shared" si="10"/>
        <v>53.52</v>
      </c>
      <c r="CU6" s="36">
        <f t="shared" si="10"/>
        <v>54.24</v>
      </c>
      <c r="CV6" s="35" t="str">
        <f>IF(CV7="","",IF(CV7="-","【-】","【"&amp;SUBSTITUTE(TEXT(CV7,"#,##0.00"),"-","△")&amp;"】"))</f>
        <v>【59.94】</v>
      </c>
      <c r="CW6" s="36">
        <f>IF(CW7="",NA(),CW7)</f>
        <v>76.45</v>
      </c>
      <c r="CX6" s="36">
        <f t="shared" ref="CX6:DF6" si="11">IF(CX7="",NA(),CX7)</f>
        <v>76.37</v>
      </c>
      <c r="CY6" s="36">
        <f t="shared" si="11"/>
        <v>79.260000000000005</v>
      </c>
      <c r="CZ6" s="36">
        <f t="shared" si="11"/>
        <v>77.59</v>
      </c>
      <c r="DA6" s="36">
        <f t="shared" si="11"/>
        <v>75.91</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34.29</v>
      </c>
      <c r="DI6" s="36">
        <f t="shared" ref="DI6:DQ6" si="12">IF(DI7="",NA(),DI7)</f>
        <v>36.08</v>
      </c>
      <c r="DJ6" s="36">
        <f t="shared" si="12"/>
        <v>41.93</v>
      </c>
      <c r="DK6" s="36">
        <f t="shared" si="12"/>
        <v>44.03</v>
      </c>
      <c r="DL6" s="36">
        <f t="shared" si="12"/>
        <v>45.64</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1.03</v>
      </c>
      <c r="DT6" s="36">
        <f t="shared" ref="DT6:EB6" si="13">IF(DT7="",NA(),DT7)</f>
        <v>6.36</v>
      </c>
      <c r="DU6" s="36">
        <f t="shared" si="13"/>
        <v>6.37</v>
      </c>
      <c r="DV6" s="36">
        <f t="shared" si="13"/>
        <v>14.47</v>
      </c>
      <c r="DW6" s="36">
        <f t="shared" si="13"/>
        <v>14.45</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0.04</v>
      </c>
      <c r="EE6" s="36">
        <f t="shared" ref="EE6:EM6" si="14">IF(EE7="",NA(),EE7)</f>
        <v>0.62</v>
      </c>
      <c r="EF6" s="36">
        <f t="shared" si="14"/>
        <v>0.15</v>
      </c>
      <c r="EG6" s="36">
        <f t="shared" si="14"/>
        <v>0.12</v>
      </c>
      <c r="EH6" s="36">
        <f t="shared" si="14"/>
        <v>0.01</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205907</v>
      </c>
      <c r="D7" s="38">
        <v>46</v>
      </c>
      <c r="E7" s="38">
        <v>1</v>
      </c>
      <c r="F7" s="38">
        <v>0</v>
      </c>
      <c r="G7" s="38">
        <v>1</v>
      </c>
      <c r="H7" s="38" t="s">
        <v>105</v>
      </c>
      <c r="I7" s="38" t="s">
        <v>106</v>
      </c>
      <c r="J7" s="38" t="s">
        <v>107</v>
      </c>
      <c r="K7" s="38" t="s">
        <v>108</v>
      </c>
      <c r="L7" s="38" t="s">
        <v>109</v>
      </c>
      <c r="M7" s="38"/>
      <c r="N7" s="39" t="s">
        <v>110</v>
      </c>
      <c r="O7" s="39">
        <v>71.11</v>
      </c>
      <c r="P7" s="39">
        <v>99.16</v>
      </c>
      <c r="Q7" s="39">
        <v>3078</v>
      </c>
      <c r="R7" s="39">
        <v>11551</v>
      </c>
      <c r="S7" s="39">
        <v>75</v>
      </c>
      <c r="T7" s="39">
        <v>154.01</v>
      </c>
      <c r="U7" s="39">
        <v>11384</v>
      </c>
      <c r="V7" s="39">
        <v>40.58</v>
      </c>
      <c r="W7" s="39">
        <v>280.52999999999997</v>
      </c>
      <c r="X7" s="39">
        <v>90.44</v>
      </c>
      <c r="Y7" s="39">
        <v>96.46</v>
      </c>
      <c r="Z7" s="39">
        <v>113.95</v>
      </c>
      <c r="AA7" s="39">
        <v>96.94</v>
      </c>
      <c r="AB7" s="39">
        <v>106.43</v>
      </c>
      <c r="AC7" s="39">
        <v>108.33</v>
      </c>
      <c r="AD7" s="39">
        <v>107.95</v>
      </c>
      <c r="AE7" s="39">
        <v>109.49</v>
      </c>
      <c r="AF7" s="39">
        <v>111.06</v>
      </c>
      <c r="AG7" s="39">
        <v>111.34</v>
      </c>
      <c r="AH7" s="39">
        <v>114.35</v>
      </c>
      <c r="AI7" s="39">
        <v>35.33</v>
      </c>
      <c r="AJ7" s="39">
        <v>38.42</v>
      </c>
      <c r="AK7" s="39">
        <v>0</v>
      </c>
      <c r="AL7" s="39">
        <v>0</v>
      </c>
      <c r="AM7" s="39">
        <v>0</v>
      </c>
      <c r="AN7" s="39">
        <v>15.69</v>
      </c>
      <c r="AO7" s="39">
        <v>13.47</v>
      </c>
      <c r="AP7" s="39">
        <v>9.49</v>
      </c>
      <c r="AQ7" s="39">
        <v>9.35</v>
      </c>
      <c r="AR7" s="39">
        <v>10.130000000000001</v>
      </c>
      <c r="AS7" s="39">
        <v>0.79</v>
      </c>
      <c r="AT7" s="39">
        <v>9509.52</v>
      </c>
      <c r="AU7" s="39">
        <v>9333.89</v>
      </c>
      <c r="AV7" s="39">
        <v>850.97</v>
      </c>
      <c r="AW7" s="39">
        <v>874.88</v>
      </c>
      <c r="AX7" s="39">
        <v>876.07</v>
      </c>
      <c r="AY7" s="39">
        <v>1159.4100000000001</v>
      </c>
      <c r="AZ7" s="39">
        <v>1081.23</v>
      </c>
      <c r="BA7" s="39">
        <v>406.37</v>
      </c>
      <c r="BB7" s="39">
        <v>398.29</v>
      </c>
      <c r="BC7" s="39">
        <v>388.67</v>
      </c>
      <c r="BD7" s="39">
        <v>262.87</v>
      </c>
      <c r="BE7" s="39">
        <v>874.68</v>
      </c>
      <c r="BF7" s="39">
        <v>799.96</v>
      </c>
      <c r="BG7" s="39">
        <v>736.29</v>
      </c>
      <c r="BH7" s="39">
        <v>706.97</v>
      </c>
      <c r="BI7" s="39">
        <v>665.85</v>
      </c>
      <c r="BJ7" s="39">
        <v>458</v>
      </c>
      <c r="BK7" s="39">
        <v>443.13</v>
      </c>
      <c r="BL7" s="39">
        <v>442.54</v>
      </c>
      <c r="BM7" s="39">
        <v>431</v>
      </c>
      <c r="BN7" s="39">
        <v>422.5</v>
      </c>
      <c r="BO7" s="39">
        <v>270.87</v>
      </c>
      <c r="BP7" s="39">
        <v>70.989999999999995</v>
      </c>
      <c r="BQ7" s="39">
        <v>76.16</v>
      </c>
      <c r="BR7" s="39">
        <v>89.55</v>
      </c>
      <c r="BS7" s="39">
        <v>77.78</v>
      </c>
      <c r="BT7" s="39">
        <v>86.21</v>
      </c>
      <c r="BU7" s="39">
        <v>96.27</v>
      </c>
      <c r="BV7" s="39">
        <v>95.4</v>
      </c>
      <c r="BW7" s="39">
        <v>98.6</v>
      </c>
      <c r="BX7" s="39">
        <v>100.82</v>
      </c>
      <c r="BY7" s="39">
        <v>101.64</v>
      </c>
      <c r="BZ7" s="39">
        <v>105.59</v>
      </c>
      <c r="CA7" s="39">
        <v>266.05</v>
      </c>
      <c r="CB7" s="39">
        <v>260.38</v>
      </c>
      <c r="CC7" s="39">
        <v>220.34</v>
      </c>
      <c r="CD7" s="39">
        <v>255.89</v>
      </c>
      <c r="CE7" s="39">
        <v>230.97</v>
      </c>
      <c r="CF7" s="39">
        <v>186.94</v>
      </c>
      <c r="CG7" s="39">
        <v>186.15</v>
      </c>
      <c r="CH7" s="39">
        <v>181.67</v>
      </c>
      <c r="CI7" s="39">
        <v>179.55</v>
      </c>
      <c r="CJ7" s="39">
        <v>179.16</v>
      </c>
      <c r="CK7" s="39">
        <v>163.27000000000001</v>
      </c>
      <c r="CL7" s="39">
        <v>48.05</v>
      </c>
      <c r="CM7" s="39">
        <v>47.52</v>
      </c>
      <c r="CN7" s="39">
        <v>47.23</v>
      </c>
      <c r="CO7" s="39">
        <v>57.54</v>
      </c>
      <c r="CP7" s="39">
        <v>58.57</v>
      </c>
      <c r="CQ7" s="39">
        <v>54.51</v>
      </c>
      <c r="CR7" s="39">
        <v>54.47</v>
      </c>
      <c r="CS7" s="39">
        <v>53.61</v>
      </c>
      <c r="CT7" s="39">
        <v>53.52</v>
      </c>
      <c r="CU7" s="39">
        <v>54.24</v>
      </c>
      <c r="CV7" s="39">
        <v>59.94</v>
      </c>
      <c r="CW7" s="39">
        <v>76.45</v>
      </c>
      <c r="CX7" s="39">
        <v>76.37</v>
      </c>
      <c r="CY7" s="39">
        <v>79.260000000000005</v>
      </c>
      <c r="CZ7" s="39">
        <v>77.59</v>
      </c>
      <c r="DA7" s="39">
        <v>75.91</v>
      </c>
      <c r="DB7" s="39">
        <v>81.790000000000006</v>
      </c>
      <c r="DC7" s="39">
        <v>81.459999999999994</v>
      </c>
      <c r="DD7" s="39">
        <v>81.31</v>
      </c>
      <c r="DE7" s="39">
        <v>81.459999999999994</v>
      </c>
      <c r="DF7" s="39">
        <v>81.680000000000007</v>
      </c>
      <c r="DG7" s="39">
        <v>90.22</v>
      </c>
      <c r="DH7" s="39">
        <v>34.29</v>
      </c>
      <c r="DI7" s="39">
        <v>36.08</v>
      </c>
      <c r="DJ7" s="39">
        <v>41.93</v>
      </c>
      <c r="DK7" s="39">
        <v>44.03</v>
      </c>
      <c r="DL7" s="39">
        <v>45.64</v>
      </c>
      <c r="DM7" s="39">
        <v>37.799999999999997</v>
      </c>
      <c r="DN7" s="39">
        <v>38.520000000000003</v>
      </c>
      <c r="DO7" s="39">
        <v>46.67</v>
      </c>
      <c r="DP7" s="39">
        <v>47.7</v>
      </c>
      <c r="DQ7" s="39">
        <v>48.14</v>
      </c>
      <c r="DR7" s="39">
        <v>47.91</v>
      </c>
      <c r="DS7" s="39">
        <v>1.03</v>
      </c>
      <c r="DT7" s="39">
        <v>6.36</v>
      </c>
      <c r="DU7" s="39">
        <v>6.37</v>
      </c>
      <c r="DV7" s="39">
        <v>14.47</v>
      </c>
      <c r="DW7" s="39">
        <v>14.45</v>
      </c>
      <c r="DX7" s="39">
        <v>8.2200000000000006</v>
      </c>
      <c r="DY7" s="39">
        <v>9.43</v>
      </c>
      <c r="DZ7" s="39">
        <v>10.029999999999999</v>
      </c>
      <c r="EA7" s="39">
        <v>7.26</v>
      </c>
      <c r="EB7" s="39">
        <v>11.13</v>
      </c>
      <c r="EC7" s="39">
        <v>15</v>
      </c>
      <c r="ED7" s="39">
        <v>0.04</v>
      </c>
      <c r="EE7" s="39">
        <v>0.62</v>
      </c>
      <c r="EF7" s="39">
        <v>0.15</v>
      </c>
      <c r="EG7" s="39">
        <v>0.12</v>
      </c>
      <c r="EH7" s="39">
        <v>0.01</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2018-01-29T00:28:19Z</cp:lastPrinted>
  <dcterms:created xsi:type="dcterms:W3CDTF">2017-12-25T01:28:46Z</dcterms:created>
  <dcterms:modified xsi:type="dcterms:W3CDTF">2018-02-21T05:23:57Z</dcterms:modified>
</cp:coreProperties>
</file>