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sr28028\Desktop\調査\企画・財政提出\経営比較分析表関係\H29\"/>
    </mc:Choice>
  </mc:AlternateContent>
  <workbookProtection workbookPassword="B319"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I10" i="4"/>
  <c r="B10" i="4"/>
  <c r="AT8" i="4"/>
  <c r="AL8" i="4"/>
  <c r="P8" i="4"/>
  <c r="I8" i="4"/>
  <c r="B8" i="4"/>
  <c r="C10" i="5" l="1"/>
  <c r="D10" i="5"/>
  <c r="E10" i="5"/>
  <c r="B10" i="5"/>
</calcChain>
</file>

<file path=xl/sharedStrings.xml><?xml version="1.0" encoding="utf-8"?>
<sst xmlns="http://schemas.openxmlformats.org/spreadsheetml/2006/main" count="240" uniqueCount="128">
  <si>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</si>
  <si>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</si>
  <si>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</si>
  <si>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</si>
  <si>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</si>
  <si>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</si>
  <si>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</si>
  <si>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</si>
  <si>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</si>
  <si>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</si>
  <si>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</si>
  <si>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</si>
  <si>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</si>
  <si>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</si>
  <si>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</si>
  <si>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</si>
  <si>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</si>
  <si>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</si>
  <si>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</si>
  <si>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</si>
  <si>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</si>
  <si>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</si>
  <si>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</si>
  <si>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</si>
  <si>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</si>
  <si>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</si>
  <si>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</si>
  <si>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</si>
  <si>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</si>
  <si>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</si>
  <si>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</si>
  <si>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</si>
  <si>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</si>
  <si>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</si>
  <si>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</si>
  <si>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</si>
  <si>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</si>
  <si>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</si>
  <si>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</si>
  <si>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</si>
  <si>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</si>
  <si>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</si>
  <si>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</si>
  <si>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</si>
  <si>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</si>
  <si>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</si>
  <si>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</si>
  <si>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</si>
  <si>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</si>
  <si>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</si>
  <si>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</si>
  <si>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</si>
  <si>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</si>
  <si>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</si>
  <si>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</si>
  <si>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</si>
  <si>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</si>
  <si>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</si>
  <si>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</si>
  <si>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</si>
  <si>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</si>
  <si>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</si>
  <si>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</si>
  <si>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</si>
  <si>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</si>
  <si>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</si>
  <si>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</si>
  <si>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</si>
  <si>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</si>
  <si>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</si>
  <si>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</si>
  <si>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</si>
  <si>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</si>
  <si>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</si>
  <si>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</si>
  <si>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</si>
  <si>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</si>
  <si>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</si>
  <si>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</si>
  <si>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</si>
  <si>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</si>
  <si>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</si>
  <si>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</si>
  <si>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</si>
  <si>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</si>
  <si>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</si>
  <si>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</si>
  <si>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</si>
  <si>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</si>
  <si>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</si>
  <si>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</si>
  <si>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</si>
  <si>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</si>
  <si>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</si>
  <si>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</si>
  <si>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</si>
  <si>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</si>
  <si>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</si>
  <si>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</si>
  <si>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</si>
  <si>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</si>
  <si>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</si>
  <si>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</si>
  <si>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</si>
  <si>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</si>
  <si>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</si>
  <si>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</si>
  <si>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</si>
  <si>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</si>
  <si>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</si>
  <si>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</si>
  <si>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</si>
  <si>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飯綱町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</si>
  <si>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</si>
  <si>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</si>
  <si>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</si>
  <si>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</si>
  <si>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</si>
  <si>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</si>
  <si>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</si>
  <si>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</si>
  <si>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</si>
  <si>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</si>
  <si>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</si>
  <si>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飯綱町全体の下水道事業として、特環1箇所、農集6箇所、小規模1箇所、個別浄化槽と施設が多く、また将来人口の減少が予想されていることから、特環を中心施設として他施設の統合を推進していく計画である。そのことにより各施設に係る維持管理費を削減し、全体での経費節約を図っていく。
　H32年度にはストックマネジメント計画を策定予定であり、将来に向けた施設や機器類の更新を平準化して実施していく予定である。</t>
    <rPh sb="141" eb="143">
      <t>ネンド</t>
    </rPh>
    <phoneticPr fontId="7"/>
  </si>
  <si>
    <t>　処理場は、H11年度供用開始と比較的新しい施設であるが、現在ストックマネジメント計画をH32年度までに策定すべく事業を実施中であり、計画に基づいた更新等を実施していく。
　管渠は、耐用年数が50年であり超えているものはないが、計画的に目視点検等を実施しており、緊急的な措置が必要な箇所から修繕等を実施していく。</t>
    <rPh sb="29" eb="31">
      <t>ゲンザイ</t>
    </rPh>
    <rPh sb="47" eb="49">
      <t>ネンド</t>
    </rPh>
    <rPh sb="57" eb="59">
      <t>ジギョウ</t>
    </rPh>
    <rPh sb="60" eb="63">
      <t>ジッシチュウ</t>
    </rPh>
    <rPh sb="67" eb="69">
      <t>ケイカク</t>
    </rPh>
    <rPh sb="70" eb="71">
      <t>モト</t>
    </rPh>
    <rPh sb="76" eb="77">
      <t>トウ</t>
    </rPh>
    <phoneticPr fontId="4"/>
  </si>
  <si>
    <t xml:space="preserve"> ①収益的収支比率は、コミプラや農集排施設の統合により概ね100％を超えている。H24年度は、農集施設の統合に向けＯＤ槽を1池増築したため、一時的に値が下がっている。
　④企業債残高対事業規模比率は、全国規模とほぼ同値であり、類似団体と比較しても同様である。しかし農集施設の統合に伴い、新たな起債を起こす予定があり、今後高くなる可能性がある。
　⑤経費回収率は、接続率が93%を超え、使用料により経費を賄えている。しかし統合に係る経費の増が見込まれるため、値が低くなる年も考えられる。
　⑥汚水処理原価は、上記のとおり統合により有収水量が増加し、原価が減少している。今後も農集排施設の統合を計画しており、更なる減少が期待できる。
　⑦施設利用率は、H24年度にＯＤ槽を増築したためやや低くなったが、施設の統合を計画しているため、今後利用率は上がる傾向にある。
　⑧水洗化率は、現在93.0%と類似団体と比較しても高い値であるが、未接続者は、高齢者世帯等が主で、更なる伸びはあまり期待できない。下水道事業は概成しており、戸別訪問を行うなど水質保全への理解を得ながら接続推進を実施していく。</t>
    <rPh sb="47" eb="49">
      <t>ノウシュウ</t>
    </rPh>
    <rPh sb="86" eb="88">
      <t>キギョウ</t>
    </rPh>
    <rPh sb="88" eb="89">
      <t>サイ</t>
    </rPh>
    <rPh sb="89" eb="91">
      <t>ザンダカ</t>
    </rPh>
    <rPh sb="91" eb="92">
      <t>タイ</t>
    </rPh>
    <rPh sb="92" eb="94">
      <t>ジギョウ</t>
    </rPh>
    <rPh sb="94" eb="96">
      <t>キボ</t>
    </rPh>
    <rPh sb="96" eb="98">
      <t>ヒリツ</t>
    </rPh>
    <rPh sb="100" eb="102">
      <t>ゼンコク</t>
    </rPh>
    <rPh sb="102" eb="104">
      <t>キボ</t>
    </rPh>
    <rPh sb="107" eb="109">
      <t>ドウチ</t>
    </rPh>
    <rPh sb="113" eb="115">
      <t>ルイジ</t>
    </rPh>
    <rPh sb="115" eb="117">
      <t>ダンタイ</t>
    </rPh>
    <rPh sb="118" eb="120">
      <t>ヒカク</t>
    </rPh>
    <rPh sb="123" eb="125">
      <t>ドウヨウ</t>
    </rPh>
    <rPh sb="132" eb="134">
      <t>ノウシュウ</t>
    </rPh>
    <rPh sb="134" eb="136">
      <t>シセツ</t>
    </rPh>
    <rPh sb="137" eb="139">
      <t>トウゴウ</t>
    </rPh>
    <rPh sb="140" eb="141">
      <t>トモナ</t>
    </rPh>
    <rPh sb="143" eb="144">
      <t>アラ</t>
    </rPh>
    <rPh sb="146" eb="148">
      <t>キサイ</t>
    </rPh>
    <rPh sb="149" eb="150">
      <t>オ</t>
    </rPh>
    <rPh sb="152" eb="154">
      <t>ヨテイ</t>
    </rPh>
    <rPh sb="158" eb="160">
      <t>コンゴ</t>
    </rPh>
    <rPh sb="160" eb="161">
      <t>タカ</t>
    </rPh>
    <rPh sb="164" eb="167">
      <t>カノウセイ</t>
    </rPh>
    <rPh sb="420" eb="423">
      <t>コウレイシャ</t>
    </rPh>
    <rPh sb="423" eb="425">
      <t>セタイ</t>
    </rPh>
    <rPh sb="425" eb="426">
      <t>トウ</t>
    </rPh>
    <rPh sb="427" eb="428">
      <t>シュ</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</si>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</sst>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9927256"/>
        <c:axId val="329925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329927256"/>
        <c:axId val="329925688"/>
      </c:lineChart>
      <c:dateAx>
        <c:axId val="329927256"/>
        <c:scaling>
          <c:orientation val="minMax"/>
        </c:scaling>
        <c:delete val="1"/>
        <c:axPos val="b"/>
        <c:numFmt formatCode="ge" sourceLinked="1"/>
        <c:majorTickMark val="none"/>
        <c:minorTickMark val="none"/>
        <c:tickLblPos val="none"/>
        <c:crossAx val="329925688"/>
        <c:crosses val="autoZero"/>
        <c:auto val="1"/>
        <c:lblOffset val="100"/>
        <c:baseTimeUnit val="years"/>
      </c:dateAx>
      <c:valAx>
        <c:axId val="32992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927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49.87</c:v>
                </c:pt>
                <c:pt idx="1">
                  <c:v>52.87</c:v>
                </c:pt>
                <c:pt idx="2">
                  <c:v>53.23</c:v>
                </c:pt>
                <c:pt idx="3">
                  <c:v>53.43</c:v>
                </c:pt>
                <c:pt idx="4">
                  <c:v>54.83</c:v>
                </c:pt>
              </c:numCache>
            </c:numRef>
          </c:val>
        </c:ser>
        <c:dLbls>
          <c:showLegendKey val="0"/>
          <c:showVal val="0"/>
          <c:showCatName val="0"/>
          <c:showSerName val="0"/>
          <c:showPercent val="0"/>
          <c:showBubbleSize val="0"/>
        </c:dLbls>
        <c:gapWidth val="150"/>
        <c:axId val="331506048"/>
        <c:axId val="33150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331506048"/>
        <c:axId val="331509968"/>
      </c:lineChart>
      <c:dateAx>
        <c:axId val="331506048"/>
        <c:scaling>
          <c:orientation val="minMax"/>
        </c:scaling>
        <c:delete val="1"/>
        <c:axPos val="b"/>
        <c:numFmt formatCode="ge" sourceLinked="1"/>
        <c:majorTickMark val="none"/>
        <c:minorTickMark val="none"/>
        <c:tickLblPos val="none"/>
        <c:crossAx val="331509968"/>
        <c:crosses val="autoZero"/>
        <c:auto val="1"/>
        <c:lblOffset val="100"/>
        <c:baseTimeUnit val="years"/>
      </c:dateAx>
      <c:valAx>
        <c:axId val="33150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50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90.52</c:v>
                </c:pt>
                <c:pt idx="1">
                  <c:v>91.25</c:v>
                </c:pt>
                <c:pt idx="2">
                  <c:v>92.17</c:v>
                </c:pt>
                <c:pt idx="3">
                  <c:v>92.71</c:v>
                </c:pt>
                <c:pt idx="4">
                  <c:v>93.05</c:v>
                </c:pt>
              </c:numCache>
            </c:numRef>
          </c:val>
        </c:ser>
        <c:dLbls>
          <c:showLegendKey val="0"/>
          <c:showVal val="0"/>
          <c:showCatName val="0"/>
          <c:showSerName val="0"/>
          <c:showPercent val="0"/>
          <c:showBubbleSize val="0"/>
        </c:dLbls>
        <c:gapWidth val="150"/>
        <c:axId val="331509576"/>
        <c:axId val="33150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331509576"/>
        <c:axId val="331506832"/>
      </c:lineChart>
      <c:dateAx>
        <c:axId val="331509576"/>
        <c:scaling>
          <c:orientation val="minMax"/>
        </c:scaling>
        <c:delete val="1"/>
        <c:axPos val="b"/>
        <c:numFmt formatCode="ge" sourceLinked="1"/>
        <c:majorTickMark val="none"/>
        <c:minorTickMark val="none"/>
        <c:tickLblPos val="none"/>
        <c:crossAx val="331506832"/>
        <c:crosses val="autoZero"/>
        <c:auto val="1"/>
        <c:lblOffset val="100"/>
        <c:baseTimeUnit val="years"/>
      </c:dateAx>
      <c:valAx>
        <c:axId val="33150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509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95.35</c:v>
                </c:pt>
                <c:pt idx="1">
                  <c:v>106.28</c:v>
                </c:pt>
                <c:pt idx="2">
                  <c:v>108.52</c:v>
                </c:pt>
                <c:pt idx="3">
                  <c:v>105.47</c:v>
                </c:pt>
                <c:pt idx="4">
                  <c:v>103.64</c:v>
                </c:pt>
              </c:numCache>
            </c:numRef>
          </c:val>
        </c:ser>
        <c:dLbls>
          <c:showLegendKey val="0"/>
          <c:showVal val="0"/>
          <c:showCatName val="0"/>
          <c:showSerName val="0"/>
          <c:showPercent val="0"/>
          <c:showBubbleSize val="0"/>
        </c:dLbls>
        <c:gapWidth val="150"/>
        <c:axId val="329927648"/>
        <c:axId val="32992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9927648"/>
        <c:axId val="329926080"/>
      </c:lineChart>
      <c:dateAx>
        <c:axId val="329927648"/>
        <c:scaling>
          <c:orientation val="minMax"/>
        </c:scaling>
        <c:delete val="1"/>
        <c:axPos val="b"/>
        <c:numFmt formatCode="ge" sourceLinked="1"/>
        <c:majorTickMark val="none"/>
        <c:minorTickMark val="none"/>
        <c:tickLblPos val="none"/>
        <c:crossAx val="329926080"/>
        <c:crosses val="autoZero"/>
        <c:auto val="1"/>
        <c:lblOffset val="100"/>
        <c:baseTimeUnit val="years"/>
      </c:dateAx>
      <c:valAx>
        <c:axId val="32992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92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1121448"/>
        <c:axId val="33112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1121448"/>
        <c:axId val="331122624"/>
      </c:lineChart>
      <c:dateAx>
        <c:axId val="331121448"/>
        <c:scaling>
          <c:orientation val="minMax"/>
        </c:scaling>
        <c:delete val="1"/>
        <c:axPos val="b"/>
        <c:numFmt formatCode="ge" sourceLinked="1"/>
        <c:majorTickMark val="none"/>
        <c:minorTickMark val="none"/>
        <c:tickLblPos val="none"/>
        <c:crossAx val="331122624"/>
        <c:crosses val="autoZero"/>
        <c:auto val="1"/>
        <c:lblOffset val="100"/>
        <c:baseTimeUnit val="years"/>
      </c:dateAx>
      <c:valAx>
        <c:axId val="33112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12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1118704"/>
        <c:axId val="33111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1118704"/>
        <c:axId val="331119488"/>
      </c:lineChart>
      <c:dateAx>
        <c:axId val="331118704"/>
        <c:scaling>
          <c:orientation val="minMax"/>
        </c:scaling>
        <c:delete val="1"/>
        <c:axPos val="b"/>
        <c:numFmt formatCode="ge" sourceLinked="1"/>
        <c:majorTickMark val="none"/>
        <c:minorTickMark val="none"/>
        <c:tickLblPos val="none"/>
        <c:crossAx val="331119488"/>
        <c:crosses val="autoZero"/>
        <c:auto val="1"/>
        <c:lblOffset val="100"/>
        <c:baseTimeUnit val="years"/>
      </c:dateAx>
      <c:valAx>
        <c:axId val="33111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11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1121056"/>
        <c:axId val="331123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1121056"/>
        <c:axId val="331123016"/>
      </c:lineChart>
      <c:dateAx>
        <c:axId val="331121056"/>
        <c:scaling>
          <c:orientation val="minMax"/>
        </c:scaling>
        <c:delete val="1"/>
        <c:axPos val="b"/>
        <c:numFmt formatCode="ge" sourceLinked="1"/>
        <c:majorTickMark val="none"/>
        <c:minorTickMark val="none"/>
        <c:tickLblPos val="none"/>
        <c:crossAx val="331123016"/>
        <c:crosses val="autoZero"/>
        <c:auto val="1"/>
        <c:lblOffset val="100"/>
        <c:baseTimeUnit val="years"/>
      </c:dateAx>
      <c:valAx>
        <c:axId val="331123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12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1124584"/>
        <c:axId val="331120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1124584"/>
        <c:axId val="331120664"/>
      </c:lineChart>
      <c:dateAx>
        <c:axId val="331124584"/>
        <c:scaling>
          <c:orientation val="minMax"/>
        </c:scaling>
        <c:delete val="1"/>
        <c:axPos val="b"/>
        <c:numFmt formatCode="ge" sourceLinked="1"/>
        <c:majorTickMark val="none"/>
        <c:minorTickMark val="none"/>
        <c:tickLblPos val="none"/>
        <c:crossAx val="331120664"/>
        <c:crosses val="autoZero"/>
        <c:auto val="1"/>
        <c:lblOffset val="100"/>
        <c:baseTimeUnit val="years"/>
      </c:dateAx>
      <c:valAx>
        <c:axId val="331120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12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formatCode="#,##0.00;&quot;△&quot;#,##0.00;&quot;-&quot;">
                  <c:v>1348.76</c:v>
                </c:pt>
              </c:numCache>
            </c:numRef>
          </c:val>
        </c:ser>
        <c:dLbls>
          <c:showLegendKey val="0"/>
          <c:showVal val="0"/>
          <c:showCatName val="0"/>
          <c:showSerName val="0"/>
          <c:showPercent val="0"/>
          <c:showBubbleSize val="0"/>
        </c:dLbls>
        <c:gapWidth val="150"/>
        <c:axId val="331125760"/>
        <c:axId val="331118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331125760"/>
        <c:axId val="331118312"/>
      </c:lineChart>
      <c:dateAx>
        <c:axId val="331125760"/>
        <c:scaling>
          <c:orientation val="minMax"/>
        </c:scaling>
        <c:delete val="1"/>
        <c:axPos val="b"/>
        <c:numFmt formatCode="ge" sourceLinked="1"/>
        <c:majorTickMark val="none"/>
        <c:minorTickMark val="none"/>
        <c:tickLblPos val="none"/>
        <c:crossAx val="331118312"/>
        <c:crosses val="autoZero"/>
        <c:auto val="1"/>
        <c:lblOffset val="100"/>
        <c:baseTimeUnit val="years"/>
      </c:dateAx>
      <c:valAx>
        <c:axId val="331118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12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130.63</c:v>
                </c:pt>
                <c:pt idx="1">
                  <c:v>163.57</c:v>
                </c:pt>
                <c:pt idx="2">
                  <c:v>167.94</c:v>
                </c:pt>
                <c:pt idx="3">
                  <c:v>174.48</c:v>
                </c:pt>
                <c:pt idx="4">
                  <c:v>162.31</c:v>
                </c:pt>
              </c:numCache>
            </c:numRef>
          </c:val>
        </c:ser>
        <c:dLbls>
          <c:showLegendKey val="0"/>
          <c:showVal val="0"/>
          <c:showCatName val="0"/>
          <c:showSerName val="0"/>
          <c:showPercent val="0"/>
          <c:showBubbleSize val="0"/>
        </c:dLbls>
        <c:gapWidth val="150"/>
        <c:axId val="331504872"/>
        <c:axId val="331508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331504872"/>
        <c:axId val="331508008"/>
      </c:lineChart>
      <c:dateAx>
        <c:axId val="331504872"/>
        <c:scaling>
          <c:orientation val="minMax"/>
        </c:scaling>
        <c:delete val="1"/>
        <c:axPos val="b"/>
        <c:numFmt formatCode="ge" sourceLinked="1"/>
        <c:majorTickMark val="none"/>
        <c:minorTickMark val="none"/>
        <c:tickLblPos val="none"/>
        <c:crossAx val="331508008"/>
        <c:crosses val="autoZero"/>
        <c:auto val="1"/>
        <c:lblOffset val="100"/>
        <c:baseTimeUnit val="years"/>
      </c:dateAx>
      <c:valAx>
        <c:axId val="33150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504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140.33000000000001</c:v>
                </c:pt>
                <c:pt idx="1">
                  <c:v>117.83</c:v>
                </c:pt>
                <c:pt idx="2">
                  <c:v>121.13</c:v>
                </c:pt>
                <c:pt idx="3">
                  <c:v>118.34</c:v>
                </c:pt>
                <c:pt idx="4">
                  <c:v>130.91</c:v>
                </c:pt>
              </c:numCache>
            </c:numRef>
          </c:val>
        </c:ser>
        <c:dLbls>
          <c:showLegendKey val="0"/>
          <c:showVal val="0"/>
          <c:showCatName val="0"/>
          <c:showSerName val="0"/>
          <c:showPercent val="0"/>
          <c:showBubbleSize val="0"/>
        </c:dLbls>
        <c:gapWidth val="150"/>
        <c:axId val="331508400"/>
        <c:axId val="33150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331508400"/>
        <c:axId val="331507616"/>
      </c:lineChart>
      <c:dateAx>
        <c:axId val="331508400"/>
        <c:scaling>
          <c:orientation val="minMax"/>
        </c:scaling>
        <c:delete val="1"/>
        <c:axPos val="b"/>
        <c:numFmt formatCode="ge" sourceLinked="1"/>
        <c:majorTickMark val="none"/>
        <c:minorTickMark val="none"/>
        <c:tickLblPos val="none"/>
        <c:crossAx val="331507616"/>
        <c:crosses val="autoZero"/>
        <c:auto val="1"/>
        <c:lblOffset val="100"/>
        <c:baseTimeUnit val="years"/>
      </c:dateAx>
      <c:valAx>
        <c:axId val="33150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50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長野県　飯綱町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127</v>
      </c>
      <c r="AE8" s="49"/>
      <c r="AF8" s="49"/>
      <c r="AG8" s="49"/>
      <c r="AH8" s="49"/>
      <c r="AI8" s="49"/>
      <c r="AJ8" s="49"/>
      <c r="AK8" s="4"/>
      <c r="AL8" s="50">
        <f>データ!S6</f>
        <v>11551</v>
      </c>
      <c r="AM8" s="50"/>
      <c r="AN8" s="50"/>
      <c r="AO8" s="50"/>
      <c r="AP8" s="50"/>
      <c r="AQ8" s="50"/>
      <c r="AR8" s="50"/>
      <c r="AS8" s="50"/>
      <c r="AT8" s="45">
        <f>データ!T6</f>
        <v>75</v>
      </c>
      <c r="AU8" s="45"/>
      <c r="AV8" s="45"/>
      <c r="AW8" s="45"/>
      <c r="AX8" s="45"/>
      <c r="AY8" s="45"/>
      <c r="AZ8" s="45"/>
      <c r="BA8" s="45"/>
      <c r="BB8" s="45">
        <f>データ!U6</f>
        <v>154.01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58.19</v>
      </c>
      <c r="Q10" s="45"/>
      <c r="R10" s="45"/>
      <c r="S10" s="45"/>
      <c r="T10" s="45"/>
      <c r="U10" s="45"/>
      <c r="V10" s="45"/>
      <c r="W10" s="45">
        <f>データ!Q6</f>
        <v>97.27</v>
      </c>
      <c r="X10" s="45"/>
      <c r="Y10" s="45"/>
      <c r="Z10" s="45"/>
      <c r="AA10" s="45"/>
      <c r="AB10" s="45"/>
      <c r="AC10" s="45"/>
      <c r="AD10" s="50">
        <f>データ!R6</f>
        <v>3996</v>
      </c>
      <c r="AE10" s="50"/>
      <c r="AF10" s="50"/>
      <c r="AG10" s="50"/>
      <c r="AH10" s="50"/>
      <c r="AI10" s="50"/>
      <c r="AJ10" s="50"/>
      <c r="AK10" s="2"/>
      <c r="AL10" s="50">
        <f>データ!V6</f>
        <v>6681</v>
      </c>
      <c r="AM10" s="50"/>
      <c r="AN10" s="50"/>
      <c r="AO10" s="50"/>
      <c r="AP10" s="50"/>
      <c r="AQ10" s="50"/>
      <c r="AR10" s="50"/>
      <c r="AS10" s="50"/>
      <c r="AT10" s="45">
        <f>データ!W6</f>
        <v>2.4300000000000002</v>
      </c>
      <c r="AU10" s="45"/>
      <c r="AV10" s="45"/>
      <c r="AW10" s="45"/>
      <c r="AX10" s="45"/>
      <c r="AY10" s="45"/>
      <c r="AZ10" s="45"/>
      <c r="BA10" s="45"/>
      <c r="BB10" s="45">
        <f>データ!X6</f>
        <v>2749.38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126</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125</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84" t="s">
        <v>124</v>
      </c>
      <c r="BM66" s="85"/>
      <c r="BN66" s="85"/>
      <c r="BO66" s="85"/>
      <c r="BP66" s="85"/>
      <c r="BQ66" s="85"/>
      <c r="BR66" s="85"/>
      <c r="BS66" s="85"/>
      <c r="BT66" s="85"/>
      <c r="BU66" s="85"/>
      <c r="BV66" s="85"/>
      <c r="BW66" s="85"/>
      <c r="BX66" s="85"/>
      <c r="BY66" s="85"/>
      <c r="BZ66" s="86"/>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84"/>
      <c r="BM67" s="85"/>
      <c r="BN67" s="85"/>
      <c r="BO67" s="85"/>
      <c r="BP67" s="85"/>
      <c r="BQ67" s="85"/>
      <c r="BR67" s="85"/>
      <c r="BS67" s="85"/>
      <c r="BT67" s="85"/>
      <c r="BU67" s="85"/>
      <c r="BV67" s="85"/>
      <c r="BW67" s="85"/>
      <c r="BX67" s="85"/>
      <c r="BY67" s="85"/>
      <c r="BZ67" s="86"/>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84"/>
      <c r="BM68" s="85"/>
      <c r="BN68" s="85"/>
      <c r="BO68" s="85"/>
      <c r="BP68" s="85"/>
      <c r="BQ68" s="85"/>
      <c r="BR68" s="85"/>
      <c r="BS68" s="85"/>
      <c r="BT68" s="85"/>
      <c r="BU68" s="85"/>
      <c r="BV68" s="85"/>
      <c r="BW68" s="85"/>
      <c r="BX68" s="85"/>
      <c r="BY68" s="85"/>
      <c r="BZ68" s="86"/>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84"/>
      <c r="BM69" s="85"/>
      <c r="BN69" s="85"/>
      <c r="BO69" s="85"/>
      <c r="BP69" s="85"/>
      <c r="BQ69" s="85"/>
      <c r="BR69" s="85"/>
      <c r="BS69" s="85"/>
      <c r="BT69" s="85"/>
      <c r="BU69" s="85"/>
      <c r="BV69" s="85"/>
      <c r="BW69" s="85"/>
      <c r="BX69" s="85"/>
      <c r="BY69" s="85"/>
      <c r="BZ69" s="86"/>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84"/>
      <c r="BM70" s="85"/>
      <c r="BN70" s="85"/>
      <c r="BO70" s="85"/>
      <c r="BP70" s="85"/>
      <c r="BQ70" s="85"/>
      <c r="BR70" s="85"/>
      <c r="BS70" s="85"/>
      <c r="BT70" s="85"/>
      <c r="BU70" s="85"/>
      <c r="BV70" s="85"/>
      <c r="BW70" s="85"/>
      <c r="BX70" s="85"/>
      <c r="BY70" s="85"/>
      <c r="BZ70" s="86"/>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84"/>
      <c r="BM71" s="85"/>
      <c r="BN71" s="85"/>
      <c r="BO71" s="85"/>
      <c r="BP71" s="85"/>
      <c r="BQ71" s="85"/>
      <c r="BR71" s="85"/>
      <c r="BS71" s="85"/>
      <c r="BT71" s="85"/>
      <c r="BU71" s="85"/>
      <c r="BV71" s="85"/>
      <c r="BW71" s="85"/>
      <c r="BX71" s="85"/>
      <c r="BY71" s="85"/>
      <c r="BZ71" s="86"/>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84"/>
      <c r="BM72" s="85"/>
      <c r="BN72" s="85"/>
      <c r="BO72" s="85"/>
      <c r="BP72" s="85"/>
      <c r="BQ72" s="85"/>
      <c r="BR72" s="85"/>
      <c r="BS72" s="85"/>
      <c r="BT72" s="85"/>
      <c r="BU72" s="85"/>
      <c r="BV72" s="85"/>
      <c r="BW72" s="85"/>
      <c r="BX72" s="85"/>
      <c r="BY72" s="85"/>
      <c r="BZ72" s="86"/>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84"/>
      <c r="BM73" s="85"/>
      <c r="BN73" s="85"/>
      <c r="BO73" s="85"/>
      <c r="BP73" s="85"/>
      <c r="BQ73" s="85"/>
      <c r="BR73" s="85"/>
      <c r="BS73" s="85"/>
      <c r="BT73" s="85"/>
      <c r="BU73" s="85"/>
      <c r="BV73" s="85"/>
      <c r="BW73" s="85"/>
      <c r="BX73" s="85"/>
      <c r="BY73" s="85"/>
      <c r="BZ73" s="86"/>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84"/>
      <c r="BM74" s="85"/>
      <c r="BN74" s="85"/>
      <c r="BO74" s="85"/>
      <c r="BP74" s="85"/>
      <c r="BQ74" s="85"/>
      <c r="BR74" s="85"/>
      <c r="BS74" s="85"/>
      <c r="BT74" s="85"/>
      <c r="BU74" s="85"/>
      <c r="BV74" s="85"/>
      <c r="BW74" s="85"/>
      <c r="BX74" s="85"/>
      <c r="BY74" s="85"/>
      <c r="BZ74" s="86"/>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84"/>
      <c r="BM75" s="85"/>
      <c r="BN75" s="85"/>
      <c r="BO75" s="85"/>
      <c r="BP75" s="85"/>
      <c r="BQ75" s="85"/>
      <c r="BR75" s="85"/>
      <c r="BS75" s="85"/>
      <c r="BT75" s="85"/>
      <c r="BU75" s="85"/>
      <c r="BV75" s="85"/>
      <c r="BW75" s="85"/>
      <c r="BX75" s="85"/>
      <c r="BY75" s="85"/>
      <c r="BZ75" s="86"/>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84"/>
      <c r="BM76" s="85"/>
      <c r="BN76" s="85"/>
      <c r="BO76" s="85"/>
      <c r="BP76" s="85"/>
      <c r="BQ76" s="85"/>
      <c r="BR76" s="85"/>
      <c r="BS76" s="85"/>
      <c r="BT76" s="85"/>
      <c r="BU76" s="85"/>
      <c r="BV76" s="85"/>
      <c r="BW76" s="85"/>
      <c r="BX76" s="85"/>
      <c r="BY76" s="85"/>
      <c r="BZ76" s="86"/>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84"/>
      <c r="BM77" s="85"/>
      <c r="BN77" s="85"/>
      <c r="BO77" s="85"/>
      <c r="BP77" s="85"/>
      <c r="BQ77" s="85"/>
      <c r="BR77" s="85"/>
      <c r="BS77" s="85"/>
      <c r="BT77" s="85"/>
      <c r="BU77" s="85"/>
      <c r="BV77" s="85"/>
      <c r="BW77" s="85"/>
      <c r="BX77" s="85"/>
      <c r="BY77" s="85"/>
      <c r="BZ77" s="86"/>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84"/>
      <c r="BM78" s="85"/>
      <c r="BN78" s="85"/>
      <c r="BO78" s="85"/>
      <c r="BP78" s="85"/>
      <c r="BQ78" s="85"/>
      <c r="BR78" s="85"/>
      <c r="BS78" s="85"/>
      <c r="BT78" s="85"/>
      <c r="BU78" s="85"/>
      <c r="BV78" s="85"/>
      <c r="BW78" s="85"/>
      <c r="BX78" s="85"/>
      <c r="BY78" s="85"/>
      <c r="BZ78" s="86"/>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84"/>
      <c r="BM79" s="85"/>
      <c r="BN79" s="85"/>
      <c r="BO79" s="85"/>
      <c r="BP79" s="85"/>
      <c r="BQ79" s="85"/>
      <c r="BR79" s="85"/>
      <c r="BS79" s="85"/>
      <c r="BT79" s="85"/>
      <c r="BU79" s="85"/>
      <c r="BV79" s="85"/>
      <c r="BW79" s="85"/>
      <c r="BX79" s="85"/>
      <c r="BY79" s="85"/>
      <c r="BZ79" s="86"/>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84"/>
      <c r="BM80" s="85"/>
      <c r="BN80" s="85"/>
      <c r="BO80" s="85"/>
      <c r="BP80" s="85"/>
      <c r="BQ80" s="85"/>
      <c r="BR80" s="85"/>
      <c r="BS80" s="85"/>
      <c r="BT80" s="85"/>
      <c r="BU80" s="85"/>
      <c r="BV80" s="85"/>
      <c r="BW80" s="85"/>
      <c r="BX80" s="85"/>
      <c r="BY80" s="85"/>
      <c r="BZ80" s="86"/>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84"/>
      <c r="BM81" s="85"/>
      <c r="BN81" s="85"/>
      <c r="BO81" s="85"/>
      <c r="BP81" s="85"/>
      <c r="BQ81" s="85"/>
      <c r="BR81" s="85"/>
      <c r="BS81" s="85"/>
      <c r="BT81" s="85"/>
      <c r="BU81" s="85"/>
      <c r="BV81" s="85"/>
      <c r="BW81" s="85"/>
      <c r="BX81" s="85"/>
      <c r="BY81" s="85"/>
      <c r="BZ81" s="86"/>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56</v>
      </c>
      <c r="H86" s="26" t="str">
        <f>データ!BP6</f>
        <v>【1,348.09】</v>
      </c>
      <c r="I86" s="26" t="str">
        <f>データ!CA6</f>
        <v>【69.80】</v>
      </c>
      <c r="J86" s="26" t="str">
        <f>データ!CL6</f>
        <v>【232.54】</v>
      </c>
      <c r="K86" s="26" t="str">
        <f>データ!CW6</f>
        <v>【42.17】</v>
      </c>
      <c r="L86" s="26" t="str">
        <f>データ!DH6</f>
        <v>【82.30】</v>
      </c>
      <c r="M86" s="26" t="s">
        <v>57</v>
      </c>
      <c r="N86" s="26" t="s">
        <v>58</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60</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61</v>
      </c>
      <c r="B3" s="29" t="s">
        <v>62</v>
      </c>
      <c r="C3" s="29" t="s">
        <v>63</v>
      </c>
      <c r="D3" s="29" t="s">
        <v>64</v>
      </c>
      <c r="E3" s="29" t="s">
        <v>65</v>
      </c>
      <c r="F3" s="29" t="s">
        <v>66</v>
      </c>
      <c r="G3" s="29" t="s">
        <v>67</v>
      </c>
      <c r="H3" s="77" t="s">
        <v>68</v>
      </c>
      <c r="I3" s="78"/>
      <c r="J3" s="78"/>
      <c r="K3" s="78"/>
      <c r="L3" s="78"/>
      <c r="M3" s="78"/>
      <c r="N3" s="78"/>
      <c r="O3" s="78"/>
      <c r="P3" s="78"/>
      <c r="Q3" s="78"/>
      <c r="R3" s="78"/>
      <c r="S3" s="78"/>
      <c r="T3" s="78"/>
      <c r="U3" s="78"/>
      <c r="V3" s="78"/>
      <c r="W3" s="78"/>
      <c r="X3" s="79"/>
      <c r="Y3" s="83" t="s">
        <v>69</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70</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71</v>
      </c>
      <c r="B4" s="30"/>
      <c r="C4" s="30"/>
      <c r="D4" s="30"/>
      <c r="E4" s="30"/>
      <c r="F4" s="30"/>
      <c r="G4" s="30"/>
      <c r="H4" s="80"/>
      <c r="I4" s="81"/>
      <c r="J4" s="81"/>
      <c r="K4" s="81"/>
      <c r="L4" s="81"/>
      <c r="M4" s="81"/>
      <c r="N4" s="81"/>
      <c r="O4" s="81"/>
      <c r="P4" s="81"/>
      <c r="Q4" s="81"/>
      <c r="R4" s="81"/>
      <c r="S4" s="81"/>
      <c r="T4" s="81"/>
      <c r="U4" s="81"/>
      <c r="V4" s="81"/>
      <c r="W4" s="81"/>
      <c r="X4" s="82"/>
      <c r="Y4" s="76" t="s">
        <v>72</v>
      </c>
      <c r="Z4" s="76"/>
      <c r="AA4" s="76"/>
      <c r="AB4" s="76"/>
      <c r="AC4" s="76"/>
      <c r="AD4" s="76"/>
      <c r="AE4" s="76"/>
      <c r="AF4" s="76"/>
      <c r="AG4" s="76"/>
      <c r="AH4" s="76"/>
      <c r="AI4" s="76"/>
      <c r="AJ4" s="76" t="s">
        <v>73</v>
      </c>
      <c r="AK4" s="76"/>
      <c r="AL4" s="76"/>
      <c r="AM4" s="76"/>
      <c r="AN4" s="76"/>
      <c r="AO4" s="76"/>
      <c r="AP4" s="76"/>
      <c r="AQ4" s="76"/>
      <c r="AR4" s="76"/>
      <c r="AS4" s="76"/>
      <c r="AT4" s="76"/>
      <c r="AU4" s="76" t="s">
        <v>74</v>
      </c>
      <c r="AV4" s="76"/>
      <c r="AW4" s="76"/>
      <c r="AX4" s="76"/>
      <c r="AY4" s="76"/>
      <c r="AZ4" s="76"/>
      <c r="BA4" s="76"/>
      <c r="BB4" s="76"/>
      <c r="BC4" s="76"/>
      <c r="BD4" s="76"/>
      <c r="BE4" s="76"/>
      <c r="BF4" s="76" t="s">
        <v>75</v>
      </c>
      <c r="BG4" s="76"/>
      <c r="BH4" s="76"/>
      <c r="BI4" s="76"/>
      <c r="BJ4" s="76"/>
      <c r="BK4" s="76"/>
      <c r="BL4" s="76"/>
      <c r="BM4" s="76"/>
      <c r="BN4" s="76"/>
      <c r="BO4" s="76"/>
      <c r="BP4" s="76"/>
      <c r="BQ4" s="76" t="s">
        <v>76</v>
      </c>
      <c r="BR4" s="76"/>
      <c r="BS4" s="76"/>
      <c r="BT4" s="76"/>
      <c r="BU4" s="76"/>
      <c r="BV4" s="76"/>
      <c r="BW4" s="76"/>
      <c r="BX4" s="76"/>
      <c r="BY4" s="76"/>
      <c r="BZ4" s="76"/>
      <c r="CA4" s="76"/>
      <c r="CB4" s="76" t="s">
        <v>77</v>
      </c>
      <c r="CC4" s="76"/>
      <c r="CD4" s="76"/>
      <c r="CE4" s="76"/>
      <c r="CF4" s="76"/>
      <c r="CG4" s="76"/>
      <c r="CH4" s="76"/>
      <c r="CI4" s="76"/>
      <c r="CJ4" s="76"/>
      <c r="CK4" s="76"/>
      <c r="CL4" s="76"/>
      <c r="CM4" s="76" t="s">
        <v>78</v>
      </c>
      <c r="CN4" s="76"/>
      <c r="CO4" s="76"/>
      <c r="CP4" s="76"/>
      <c r="CQ4" s="76"/>
      <c r="CR4" s="76"/>
      <c r="CS4" s="76"/>
      <c r="CT4" s="76"/>
      <c r="CU4" s="76"/>
      <c r="CV4" s="76"/>
      <c r="CW4" s="76"/>
      <c r="CX4" s="76" t="s">
        <v>79</v>
      </c>
      <c r="CY4" s="76"/>
      <c r="CZ4" s="76"/>
      <c r="DA4" s="76"/>
      <c r="DB4" s="76"/>
      <c r="DC4" s="76"/>
      <c r="DD4" s="76"/>
      <c r="DE4" s="76"/>
      <c r="DF4" s="76"/>
      <c r="DG4" s="76"/>
      <c r="DH4" s="76"/>
      <c r="DI4" s="76" t="s">
        <v>80</v>
      </c>
      <c r="DJ4" s="76"/>
      <c r="DK4" s="76"/>
      <c r="DL4" s="76"/>
      <c r="DM4" s="76"/>
      <c r="DN4" s="76"/>
      <c r="DO4" s="76"/>
      <c r="DP4" s="76"/>
      <c r="DQ4" s="76"/>
      <c r="DR4" s="76"/>
      <c r="DS4" s="76"/>
      <c r="DT4" s="76" t="s">
        <v>81</v>
      </c>
      <c r="DU4" s="76"/>
      <c r="DV4" s="76"/>
      <c r="DW4" s="76"/>
      <c r="DX4" s="76"/>
      <c r="DY4" s="76"/>
      <c r="DZ4" s="76"/>
      <c r="EA4" s="76"/>
      <c r="EB4" s="76"/>
      <c r="EC4" s="76"/>
      <c r="ED4" s="76"/>
      <c r="EE4" s="76" t="s">
        <v>82</v>
      </c>
      <c r="EF4" s="76"/>
      <c r="EG4" s="76"/>
      <c r="EH4" s="76"/>
      <c r="EI4" s="76"/>
      <c r="EJ4" s="76"/>
      <c r="EK4" s="76"/>
      <c r="EL4" s="76"/>
      <c r="EM4" s="76"/>
      <c r="EN4" s="76"/>
      <c r="EO4" s="76"/>
    </row>
    <row r="5" spans="1:145">
      <c r="A5" s="28" t="s">
        <v>83</v>
      </c>
      <c r="B5" s="31"/>
      <c r="C5" s="31"/>
      <c r="D5" s="31"/>
      <c r="E5" s="31"/>
      <c r="F5" s="31"/>
      <c r="G5" s="31"/>
      <c r="H5" s="32" t="s">
        <v>84</v>
      </c>
      <c r="I5" s="32" t="s">
        <v>85</v>
      </c>
      <c r="J5" s="32" t="s">
        <v>86</v>
      </c>
      <c r="K5" s="32" t="s">
        <v>87</v>
      </c>
      <c r="L5" s="32" t="s">
        <v>88</v>
      </c>
      <c r="M5" s="32" t="s">
        <v>5</v>
      </c>
      <c r="N5" s="32" t="s">
        <v>89</v>
      </c>
      <c r="O5" s="32" t="s">
        <v>90</v>
      </c>
      <c r="P5" s="32" t="s">
        <v>91</v>
      </c>
      <c r="Q5" s="32" t="s">
        <v>92</v>
      </c>
      <c r="R5" s="32" t="s">
        <v>93</v>
      </c>
      <c r="S5" s="32" t="s">
        <v>94</v>
      </c>
      <c r="T5" s="32" t="s">
        <v>95</v>
      </c>
      <c r="U5" s="32" t="s">
        <v>96</v>
      </c>
      <c r="V5" s="32" t="s">
        <v>97</v>
      </c>
      <c r="W5" s="32" t="s">
        <v>98</v>
      </c>
      <c r="X5" s="32" t="s">
        <v>99</v>
      </c>
      <c r="Y5" s="32" t="s">
        <v>100</v>
      </c>
      <c r="Z5" s="32" t="s">
        <v>101</v>
      </c>
      <c r="AA5" s="32" t="s">
        <v>102</v>
      </c>
      <c r="AB5" s="32" t="s">
        <v>103</v>
      </c>
      <c r="AC5" s="32" t="s">
        <v>104</v>
      </c>
      <c r="AD5" s="32" t="s">
        <v>105</v>
      </c>
      <c r="AE5" s="32" t="s">
        <v>106</v>
      </c>
      <c r="AF5" s="32" t="s">
        <v>107</v>
      </c>
      <c r="AG5" s="32" t="s">
        <v>108</v>
      </c>
      <c r="AH5" s="32" t="s">
        <v>109</v>
      </c>
      <c r="AI5" s="32" t="s">
        <v>43</v>
      </c>
      <c r="AJ5" s="32" t="s">
        <v>100</v>
      </c>
      <c r="AK5" s="32" t="s">
        <v>101</v>
      </c>
      <c r="AL5" s="32" t="s">
        <v>102</v>
      </c>
      <c r="AM5" s="32" t="s">
        <v>103</v>
      </c>
      <c r="AN5" s="32" t="s">
        <v>104</v>
      </c>
      <c r="AO5" s="32" t="s">
        <v>105</v>
      </c>
      <c r="AP5" s="32" t="s">
        <v>106</v>
      </c>
      <c r="AQ5" s="32" t="s">
        <v>107</v>
      </c>
      <c r="AR5" s="32" t="s">
        <v>108</v>
      </c>
      <c r="AS5" s="32" t="s">
        <v>109</v>
      </c>
      <c r="AT5" s="32" t="s">
        <v>110</v>
      </c>
      <c r="AU5" s="32" t="s">
        <v>100</v>
      </c>
      <c r="AV5" s="32" t="s">
        <v>101</v>
      </c>
      <c r="AW5" s="32" t="s">
        <v>102</v>
      </c>
      <c r="AX5" s="32" t="s">
        <v>103</v>
      </c>
      <c r="AY5" s="32" t="s">
        <v>104</v>
      </c>
      <c r="AZ5" s="32" t="s">
        <v>105</v>
      </c>
      <c r="BA5" s="32" t="s">
        <v>106</v>
      </c>
      <c r="BB5" s="32" t="s">
        <v>107</v>
      </c>
      <c r="BC5" s="32" t="s">
        <v>108</v>
      </c>
      <c r="BD5" s="32" t="s">
        <v>109</v>
      </c>
      <c r="BE5" s="32" t="s">
        <v>110</v>
      </c>
      <c r="BF5" s="32" t="s">
        <v>100</v>
      </c>
      <c r="BG5" s="32" t="s">
        <v>101</v>
      </c>
      <c r="BH5" s="32" t="s">
        <v>102</v>
      </c>
      <c r="BI5" s="32" t="s">
        <v>103</v>
      </c>
      <c r="BJ5" s="32" t="s">
        <v>104</v>
      </c>
      <c r="BK5" s="32" t="s">
        <v>105</v>
      </c>
      <c r="BL5" s="32" t="s">
        <v>106</v>
      </c>
      <c r="BM5" s="32" t="s">
        <v>107</v>
      </c>
      <c r="BN5" s="32" t="s">
        <v>108</v>
      </c>
      <c r="BO5" s="32" t="s">
        <v>109</v>
      </c>
      <c r="BP5" s="32" t="s">
        <v>110</v>
      </c>
      <c r="BQ5" s="32" t="s">
        <v>100</v>
      </c>
      <c r="BR5" s="32" t="s">
        <v>101</v>
      </c>
      <c r="BS5" s="32" t="s">
        <v>102</v>
      </c>
      <c r="BT5" s="32" t="s">
        <v>103</v>
      </c>
      <c r="BU5" s="32" t="s">
        <v>104</v>
      </c>
      <c r="BV5" s="32" t="s">
        <v>105</v>
      </c>
      <c r="BW5" s="32" t="s">
        <v>106</v>
      </c>
      <c r="BX5" s="32" t="s">
        <v>107</v>
      </c>
      <c r="BY5" s="32" t="s">
        <v>108</v>
      </c>
      <c r="BZ5" s="32" t="s">
        <v>109</v>
      </c>
      <c r="CA5" s="32" t="s">
        <v>110</v>
      </c>
      <c r="CB5" s="32" t="s">
        <v>100</v>
      </c>
      <c r="CC5" s="32" t="s">
        <v>101</v>
      </c>
      <c r="CD5" s="32" t="s">
        <v>102</v>
      </c>
      <c r="CE5" s="32" t="s">
        <v>103</v>
      </c>
      <c r="CF5" s="32" t="s">
        <v>104</v>
      </c>
      <c r="CG5" s="32" t="s">
        <v>105</v>
      </c>
      <c r="CH5" s="32" t="s">
        <v>106</v>
      </c>
      <c r="CI5" s="32" t="s">
        <v>107</v>
      </c>
      <c r="CJ5" s="32" t="s">
        <v>108</v>
      </c>
      <c r="CK5" s="32" t="s">
        <v>109</v>
      </c>
      <c r="CL5" s="32" t="s">
        <v>110</v>
      </c>
      <c r="CM5" s="32" t="s">
        <v>100</v>
      </c>
      <c r="CN5" s="32" t="s">
        <v>101</v>
      </c>
      <c r="CO5" s="32" t="s">
        <v>102</v>
      </c>
      <c r="CP5" s="32" t="s">
        <v>103</v>
      </c>
      <c r="CQ5" s="32" t="s">
        <v>104</v>
      </c>
      <c r="CR5" s="32" t="s">
        <v>105</v>
      </c>
      <c r="CS5" s="32" t="s">
        <v>106</v>
      </c>
      <c r="CT5" s="32" t="s">
        <v>107</v>
      </c>
      <c r="CU5" s="32" t="s">
        <v>108</v>
      </c>
      <c r="CV5" s="32" t="s">
        <v>109</v>
      </c>
      <c r="CW5" s="32" t="s">
        <v>110</v>
      </c>
      <c r="CX5" s="32" t="s">
        <v>100</v>
      </c>
      <c r="CY5" s="32" t="s">
        <v>101</v>
      </c>
      <c r="CZ5" s="32" t="s">
        <v>102</v>
      </c>
      <c r="DA5" s="32" t="s">
        <v>103</v>
      </c>
      <c r="DB5" s="32" t="s">
        <v>104</v>
      </c>
      <c r="DC5" s="32" t="s">
        <v>105</v>
      </c>
      <c r="DD5" s="32" t="s">
        <v>106</v>
      </c>
      <c r="DE5" s="32" t="s">
        <v>107</v>
      </c>
      <c r="DF5" s="32" t="s">
        <v>108</v>
      </c>
      <c r="DG5" s="32" t="s">
        <v>109</v>
      </c>
      <c r="DH5" s="32" t="s">
        <v>110</v>
      </c>
      <c r="DI5" s="32" t="s">
        <v>100</v>
      </c>
      <c r="DJ5" s="32" t="s">
        <v>101</v>
      </c>
      <c r="DK5" s="32" t="s">
        <v>102</v>
      </c>
      <c r="DL5" s="32" t="s">
        <v>103</v>
      </c>
      <c r="DM5" s="32" t="s">
        <v>104</v>
      </c>
      <c r="DN5" s="32" t="s">
        <v>105</v>
      </c>
      <c r="DO5" s="32" t="s">
        <v>106</v>
      </c>
      <c r="DP5" s="32" t="s">
        <v>107</v>
      </c>
      <c r="DQ5" s="32" t="s">
        <v>108</v>
      </c>
      <c r="DR5" s="32" t="s">
        <v>109</v>
      </c>
      <c r="DS5" s="32" t="s">
        <v>110</v>
      </c>
      <c r="DT5" s="32" t="s">
        <v>100</v>
      </c>
      <c r="DU5" s="32" t="s">
        <v>101</v>
      </c>
      <c r="DV5" s="32" t="s">
        <v>102</v>
      </c>
      <c r="DW5" s="32" t="s">
        <v>103</v>
      </c>
      <c r="DX5" s="32" t="s">
        <v>104</v>
      </c>
      <c r="DY5" s="32" t="s">
        <v>105</v>
      </c>
      <c r="DZ5" s="32" t="s">
        <v>106</v>
      </c>
      <c r="EA5" s="32" t="s">
        <v>107</v>
      </c>
      <c r="EB5" s="32" t="s">
        <v>108</v>
      </c>
      <c r="EC5" s="32" t="s">
        <v>109</v>
      </c>
      <c r="ED5" s="32" t="s">
        <v>110</v>
      </c>
      <c r="EE5" s="32" t="s">
        <v>100</v>
      </c>
      <c r="EF5" s="32" t="s">
        <v>101</v>
      </c>
      <c r="EG5" s="32" t="s">
        <v>102</v>
      </c>
      <c r="EH5" s="32" t="s">
        <v>103</v>
      </c>
      <c r="EI5" s="32" t="s">
        <v>104</v>
      </c>
      <c r="EJ5" s="32" t="s">
        <v>105</v>
      </c>
      <c r="EK5" s="32" t="s">
        <v>106</v>
      </c>
      <c r="EL5" s="32" t="s">
        <v>107</v>
      </c>
      <c r="EM5" s="32" t="s">
        <v>108</v>
      </c>
      <c r="EN5" s="32" t="s">
        <v>109</v>
      </c>
      <c r="EO5" s="32" t="s">
        <v>110</v>
      </c>
    </row>
    <row r="6" spans="1:145" s="36" customFormat="1">
      <c r="A6" s="28" t="s">
        <v>111</v>
      </c>
      <c r="B6" s="33">
        <f>B7</f>
        <v>2016</v>
      </c>
      <c r="C6" s="33">
        <f t="shared" ref="C6:X6" si="3">C7</f>
        <v>205907</v>
      </c>
      <c r="D6" s="33">
        <f t="shared" si="3"/>
        <v>47</v>
      </c>
      <c r="E6" s="33">
        <f t="shared" si="3"/>
        <v>17</v>
      </c>
      <c r="F6" s="33">
        <f t="shared" si="3"/>
        <v>4</v>
      </c>
      <c r="G6" s="33">
        <f t="shared" si="3"/>
        <v>0</v>
      </c>
      <c r="H6" s="33" t="str">
        <f t="shared" si="3"/>
        <v>長野県　飯綱町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58.19</v>
      </c>
      <c r="Q6" s="34">
        <f t="shared" si="3"/>
        <v>97.27</v>
      </c>
      <c r="R6" s="34">
        <f t="shared" si="3"/>
        <v>3996</v>
      </c>
      <c r="S6" s="34">
        <f t="shared" si="3"/>
        <v>11551</v>
      </c>
      <c r="T6" s="34">
        <f t="shared" si="3"/>
        <v>75</v>
      </c>
      <c r="U6" s="34">
        <f t="shared" si="3"/>
        <v>154.01</v>
      </c>
      <c r="V6" s="34">
        <f t="shared" si="3"/>
        <v>6681</v>
      </c>
      <c r="W6" s="34">
        <f t="shared" si="3"/>
        <v>2.4300000000000002</v>
      </c>
      <c r="X6" s="34">
        <f t="shared" si="3"/>
        <v>2749.38</v>
      </c>
      <c r="Y6" s="35">
        <f>IF(Y7="",NA(),Y7)</f>
        <v>95.35</v>
      </c>
      <c r="Z6" s="35">
        <f t="shared" ref="Z6:AH6" si="4">IF(Z7="",NA(),Z7)</f>
        <v>106.28</v>
      </c>
      <c r="AA6" s="35">
        <f t="shared" si="4"/>
        <v>108.52</v>
      </c>
      <c r="AB6" s="35">
        <f t="shared" si="4"/>
        <v>105.47</v>
      </c>
      <c r="AC6" s="35">
        <f t="shared" si="4"/>
        <v>103.64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1348.76</v>
      </c>
      <c r="BK6" s="35">
        <f t="shared" si="7"/>
        <v>1716.82</v>
      </c>
      <c r="BL6" s="35">
        <f t="shared" si="7"/>
        <v>1569.13</v>
      </c>
      <c r="BM6" s="35">
        <f t="shared" si="7"/>
        <v>1436</v>
      </c>
      <c r="BN6" s="35">
        <f t="shared" si="7"/>
        <v>1434.89</v>
      </c>
      <c r="BO6" s="35">
        <f t="shared" si="7"/>
        <v>1298.9100000000001</v>
      </c>
      <c r="BP6" s="34" t="str">
        <f>IF(BP7="","",IF(BP7="-","【-】","【"&amp;SUBSTITUTE(TEXT(BP7,"#,##0.00"),"-","△")&amp;"】"))</f>
        <v>【1,348.09】</v>
      </c>
      <c r="BQ6" s="35">
        <f>IF(BQ7="",NA(),BQ7)</f>
        <v>130.63</v>
      </c>
      <c r="BR6" s="35">
        <f t="shared" ref="BR6:BZ6" si="8">IF(BR7="",NA(),BR7)</f>
        <v>163.57</v>
      </c>
      <c r="BS6" s="35">
        <f t="shared" si="8"/>
        <v>167.94</v>
      </c>
      <c r="BT6" s="35">
        <f t="shared" si="8"/>
        <v>174.48</v>
      </c>
      <c r="BU6" s="35">
        <f t="shared" si="8"/>
        <v>162.31</v>
      </c>
      <c r="BV6" s="35">
        <f t="shared" si="8"/>
        <v>51.73</v>
      </c>
      <c r="BW6" s="35">
        <f t="shared" si="8"/>
        <v>64.63</v>
      </c>
      <c r="BX6" s="35">
        <f t="shared" si="8"/>
        <v>66.56</v>
      </c>
      <c r="BY6" s="35">
        <f t="shared" si="8"/>
        <v>66.22</v>
      </c>
      <c r="BZ6" s="35">
        <f t="shared" si="8"/>
        <v>69.87</v>
      </c>
      <c r="CA6" s="34" t="str">
        <f>IF(CA7="","",IF(CA7="-","【-】","【"&amp;SUBSTITUTE(TEXT(CA7,"#,##0.00"),"-","△")&amp;"】"))</f>
        <v>【69.80】</v>
      </c>
      <c r="CB6" s="35">
        <f>IF(CB7="",NA(),CB7)</f>
        <v>140.33000000000001</v>
      </c>
      <c r="CC6" s="35">
        <f t="shared" ref="CC6:CK6" si="9">IF(CC7="",NA(),CC7)</f>
        <v>117.83</v>
      </c>
      <c r="CD6" s="35">
        <f t="shared" si="9"/>
        <v>121.13</v>
      </c>
      <c r="CE6" s="35">
        <f t="shared" si="9"/>
        <v>118.34</v>
      </c>
      <c r="CF6" s="35">
        <f t="shared" si="9"/>
        <v>130.91</v>
      </c>
      <c r="CG6" s="35">
        <f t="shared" si="9"/>
        <v>310.47000000000003</v>
      </c>
      <c r="CH6" s="35">
        <f t="shared" si="9"/>
        <v>245.75</v>
      </c>
      <c r="CI6" s="35">
        <f t="shared" si="9"/>
        <v>244.29</v>
      </c>
      <c r="CJ6" s="35">
        <f t="shared" si="9"/>
        <v>246.72</v>
      </c>
      <c r="CK6" s="35">
        <f t="shared" si="9"/>
        <v>234.96</v>
      </c>
      <c r="CL6" s="34" t="str">
        <f>IF(CL7="","",IF(CL7="-","【-】","【"&amp;SUBSTITUTE(TEXT(CL7,"#,##0.00"),"-","△")&amp;"】"))</f>
        <v>【232.54】</v>
      </c>
      <c r="CM6" s="35">
        <f>IF(CM7="",NA(),CM7)</f>
        <v>49.87</v>
      </c>
      <c r="CN6" s="35">
        <f t="shared" ref="CN6:CV6" si="10">IF(CN7="",NA(),CN7)</f>
        <v>52.87</v>
      </c>
      <c r="CO6" s="35">
        <f t="shared" si="10"/>
        <v>53.23</v>
      </c>
      <c r="CP6" s="35">
        <f t="shared" si="10"/>
        <v>53.43</v>
      </c>
      <c r="CQ6" s="35">
        <f t="shared" si="10"/>
        <v>54.83</v>
      </c>
      <c r="CR6" s="35">
        <f t="shared" si="10"/>
        <v>36.67</v>
      </c>
      <c r="CS6" s="35">
        <f t="shared" si="10"/>
        <v>43.65</v>
      </c>
      <c r="CT6" s="35">
        <f t="shared" si="10"/>
        <v>43.58</v>
      </c>
      <c r="CU6" s="35">
        <f t="shared" si="10"/>
        <v>41.35</v>
      </c>
      <c r="CV6" s="35">
        <f t="shared" si="10"/>
        <v>42.9</v>
      </c>
      <c r="CW6" s="34" t="str">
        <f>IF(CW7="","",IF(CW7="-","【-】","【"&amp;SUBSTITUTE(TEXT(CW7,"#,##0.00"),"-","△")&amp;"】"))</f>
        <v>【42.17】</v>
      </c>
      <c r="CX6" s="35">
        <f>IF(CX7="",NA(),CX7)</f>
        <v>90.52</v>
      </c>
      <c r="CY6" s="35">
        <f t="shared" ref="CY6:DG6" si="11">IF(CY7="",NA(),CY7)</f>
        <v>91.25</v>
      </c>
      <c r="CZ6" s="35">
        <f t="shared" si="11"/>
        <v>92.17</v>
      </c>
      <c r="DA6" s="35">
        <f t="shared" si="11"/>
        <v>92.71</v>
      </c>
      <c r="DB6" s="35">
        <f t="shared" si="11"/>
        <v>93.05</v>
      </c>
      <c r="DC6" s="35">
        <f t="shared" si="11"/>
        <v>71.239999999999995</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205907</v>
      </c>
      <c r="D7" s="37">
        <v>47</v>
      </c>
      <c r="E7" s="37">
        <v>17</v>
      </c>
      <c r="F7" s="37">
        <v>4</v>
      </c>
      <c r="G7" s="37">
        <v>0</v>
      </c>
      <c r="H7" s="37" t="s">
        <v>112</v>
      </c>
      <c r="I7" s="37" t="s">
        <v>113</v>
      </c>
      <c r="J7" s="37" t="s">
        <v>114</v>
      </c>
      <c r="K7" s="37" t="s">
        <v>115</v>
      </c>
      <c r="L7" s="37" t="s">
        <v>116</v>
      </c>
      <c r="M7" s="37"/>
      <c r="N7" s="38" t="s">
        <v>117</v>
      </c>
      <c r="O7" s="38" t="s">
        <v>118</v>
      </c>
      <c r="P7" s="38">
        <v>58.19</v>
      </c>
      <c r="Q7" s="38">
        <v>97.27</v>
      </c>
      <c r="R7" s="38">
        <v>3996</v>
      </c>
      <c r="S7" s="38">
        <v>11551</v>
      </c>
      <c r="T7" s="38">
        <v>75</v>
      </c>
      <c r="U7" s="38">
        <v>154.01</v>
      </c>
      <c r="V7" s="38">
        <v>6681</v>
      </c>
      <c r="W7" s="38">
        <v>2.4300000000000002</v>
      </c>
      <c r="X7" s="38">
        <v>2749.38</v>
      </c>
      <c r="Y7" s="38">
        <v>95.35</v>
      </c>
      <c r="Z7" s="38">
        <v>106.28</v>
      </c>
      <c r="AA7" s="38">
        <v>108.52</v>
      </c>
      <c r="AB7" s="38">
        <v>105.47</v>
      </c>
      <c r="AC7" s="38">
        <v>103.64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1348.76</v>
      </c>
      <c r="BK7" s="38">
        <v>1716.82</v>
      </c>
      <c r="BL7" s="38">
        <v>1569.13</v>
      </c>
      <c r="BM7" s="38">
        <v>1436</v>
      </c>
      <c r="BN7" s="38">
        <v>1434.89</v>
      </c>
      <c r="BO7" s="38">
        <v>1298.9100000000001</v>
      </c>
      <c r="BP7" s="38">
        <v>1348.09</v>
      </c>
      <c r="BQ7" s="38">
        <v>130.63</v>
      </c>
      <c r="BR7" s="38">
        <v>163.57</v>
      </c>
      <c r="BS7" s="38">
        <v>167.94</v>
      </c>
      <c r="BT7" s="38">
        <v>174.48</v>
      </c>
      <c r="BU7" s="38">
        <v>162.31</v>
      </c>
      <c r="BV7" s="38">
        <v>51.73</v>
      </c>
      <c r="BW7" s="38">
        <v>64.63</v>
      </c>
      <c r="BX7" s="38">
        <v>66.56</v>
      </c>
      <c r="BY7" s="38">
        <v>66.22</v>
      </c>
      <c r="BZ7" s="38">
        <v>69.87</v>
      </c>
      <c r="CA7" s="38">
        <v>69.8</v>
      </c>
      <c r="CB7" s="38">
        <v>140.33000000000001</v>
      </c>
      <c r="CC7" s="38">
        <v>117.83</v>
      </c>
      <c r="CD7" s="38">
        <v>121.13</v>
      </c>
      <c r="CE7" s="38">
        <v>118.34</v>
      </c>
      <c r="CF7" s="38">
        <v>130.91</v>
      </c>
      <c r="CG7" s="38">
        <v>310.47000000000003</v>
      </c>
      <c r="CH7" s="38">
        <v>245.75</v>
      </c>
      <c r="CI7" s="38">
        <v>244.29</v>
      </c>
      <c r="CJ7" s="38">
        <v>246.72</v>
      </c>
      <c r="CK7" s="38">
        <v>234.96</v>
      </c>
      <c r="CL7" s="38">
        <v>232.54</v>
      </c>
      <c r="CM7" s="38">
        <v>49.87</v>
      </c>
      <c r="CN7" s="38">
        <v>52.87</v>
      </c>
      <c r="CO7" s="38">
        <v>53.23</v>
      </c>
      <c r="CP7" s="38">
        <v>53.43</v>
      </c>
      <c r="CQ7" s="38">
        <v>54.83</v>
      </c>
      <c r="CR7" s="38">
        <v>36.67</v>
      </c>
      <c r="CS7" s="38">
        <v>43.65</v>
      </c>
      <c r="CT7" s="38">
        <v>43.58</v>
      </c>
      <c r="CU7" s="38">
        <v>41.35</v>
      </c>
      <c r="CV7" s="38">
        <v>42.9</v>
      </c>
      <c r="CW7" s="38">
        <v>42.17</v>
      </c>
      <c r="CX7" s="38">
        <v>90.52</v>
      </c>
      <c r="CY7" s="38">
        <v>91.25</v>
      </c>
      <c r="CZ7" s="38">
        <v>92.17</v>
      </c>
      <c r="DA7" s="38">
        <v>92.71</v>
      </c>
      <c r="DB7" s="38">
        <v>93.05</v>
      </c>
      <c r="DC7" s="38">
        <v>71.239999999999995</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119</v>
      </c>
      <c r="C9" s="40" t="s">
        <v>120</v>
      </c>
      <c r="D9" s="40" t="s">
        <v>121</v>
      </c>
      <c r="E9" s="40" t="s">
        <v>122</v>
      </c>
      <c r="F9" s="40" t="s">
        <v>123</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62</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WSR28028</cp:lastModifiedBy>
  <dcterms:created xsi:type="dcterms:W3CDTF">2017-12-25T02:19:33Z</dcterms:created>
  <dcterms:modified xsi:type="dcterms:W3CDTF">2018-02-02T01:41:22Z</dcterms:modified>
  <cp:category/>
</cp:coreProperties>
</file>