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20221f1\総務課\財政係\経営比較分析表\H28\"/>
    </mc:Choice>
  </mc:AlternateContent>
  <workbookProtection workbookPassword="B319" lockStructure="1"/>
  <bookViews>
    <workbookView xWindow="0" yWindow="0" windowWidth="19200" windowHeight="1155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<sst xmlns="http://schemas.openxmlformats.org/spreadsheetml/2006/main" count="235" uniqueCount="120">
  <si>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</si>
  <si>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</si>
  <si>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</si>
  <si>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</si>
  <si>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</si>
  <si>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</si>
  <si>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</si>
  <si>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</si>
  <si>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</si>
  <si>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</si>
  <si>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</si>
  <si>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</si>
  <si>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</si>
  <si>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</si>
  <si>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</si>
  <si>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</si>
  <si>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</si>
  <si>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</si>
  <si>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</si>
  <si>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</si>
  <si>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</si>
  <si>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</si>
  <si>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</si>
  <si>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</si>
  <si>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</si>
  <si>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</si>
  <si>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</si>
  <si>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</si>
  <si>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</si>
  <si>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</si>
  <si>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</si>
  <si>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</si>
  <si>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</si>
  <si>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</si>
  <si>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</si>
  <si>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</si>
  <si>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</si>
  <si>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</si>
  <si>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</si>
  <si>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</si>
  <si>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</si>
  <si>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</si>
  <si>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</si>
  <si>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</si>
  <si>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</si>
  <si>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</si>
  <si>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</si>
  <si>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</si>
  <si>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</si>
  <si>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</si>
  <si>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</si>
  <si>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</si>
  <si>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</si>
  <si>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</si>
  <si>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</si>
  <si>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</si>
  <si>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</si>
  <si>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</si>
  <si>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</si>
  <si>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</si>
  <si>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</si>
  <si>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</si>
  <si>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</si>
  <si>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</si>
  <si>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</si>
  <si>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</si>
  <si>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</si>
  <si>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</si>
  <si>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</si>
  <si>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</si>
  <si>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</si>
  <si>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</si>
  <si>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</si>
  <si>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</si>
  <si>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</si>
  <si>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</si>
  <si>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</si>
  <si>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</si>
  <si>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</si>
  <si>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</si>
  <si>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</si>
  <si>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</si>
  <si>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</si>
  <si>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</si>
  <si>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</si>
  <si>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</si>
  <si>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</si>
  <si>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</si>
  <si>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</si>
  <si>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</si>
  <si>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</si>
  <si>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</si>
  <si>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</si>
  <si>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</si>
  <si>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</si>
  <si>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</si>
  <si>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</si>
  <si>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</si>
  <si>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</si>
  <si>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</si>
  <si>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</si>
  <si>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</si>
  <si>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</si>
  <si>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</si>
  <si>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</si>
  <si>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佐久水道企業団</t>
  </si>
  <si>
    <t>法適用</t>
  </si>
  <si>
    <t>水道事業</t>
  </si>
  <si>
    <t>末端給水事業</t>
  </si>
  <si>
    <t>A3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</si>
  <si>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</si>
  <si>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</si>
  <si>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</si>
  <si>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</si>
  <si>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</si>
  <si>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</si>
  <si>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その他</t>
    <rPh sb="2" eb="3">
      <t>タ</t>
    </rPh>
    <phoneticPr fontId="4"/>
  </si>
  <si>
    <t>　①有形固定資産減価償却率は類似団体と比べほぼ同水準ですが、②管路経年化率は年々増加し、類似団体と比べても高いため、交換が必要な水道管等が多いと言えます。
　このため、平成28年度には施設全体の分析を行い、水道管を継続的に更新する計画を立て、現在はその計画をもとに工事を進めています。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4" eb="16">
      <t>ルイジ</t>
    </rPh>
    <rPh sb="16" eb="18">
      <t>ダンタイ</t>
    </rPh>
    <rPh sb="19" eb="20">
      <t>クラ</t>
    </rPh>
    <rPh sb="23" eb="26">
      <t>ドウスイジュン</t>
    </rPh>
    <rPh sb="31" eb="33">
      <t>カンロ</t>
    </rPh>
    <rPh sb="33" eb="36">
      <t>ケイネンカ</t>
    </rPh>
    <rPh sb="36" eb="37">
      <t>リツ</t>
    </rPh>
    <rPh sb="38" eb="40">
      <t>ネンネン</t>
    </rPh>
    <rPh sb="40" eb="42">
      <t>ゾウカ</t>
    </rPh>
    <rPh sb="44" eb="46">
      <t>ルイジ</t>
    </rPh>
    <rPh sb="46" eb="48">
      <t>ダンタイ</t>
    </rPh>
    <rPh sb="49" eb="50">
      <t>クラ</t>
    </rPh>
    <rPh sb="53" eb="54">
      <t>タカ</t>
    </rPh>
    <rPh sb="58" eb="60">
      <t>コウカン</t>
    </rPh>
    <rPh sb="61" eb="63">
      <t>ヒツヨウ</t>
    </rPh>
    <rPh sb="64" eb="67">
      <t>スイドウカン</t>
    </rPh>
    <rPh sb="67" eb="68">
      <t>トウ</t>
    </rPh>
    <rPh sb="69" eb="70">
      <t>オオ</t>
    </rPh>
    <rPh sb="72" eb="73">
      <t>イ</t>
    </rPh>
    <rPh sb="84" eb="86">
      <t>ヘイセイ</t>
    </rPh>
    <rPh sb="88" eb="90">
      <t>ネンド</t>
    </rPh>
    <rPh sb="92" eb="94">
      <t>シセツ</t>
    </rPh>
    <rPh sb="94" eb="96">
      <t>ゼンタイ</t>
    </rPh>
    <rPh sb="97" eb="99">
      <t>ブンセキ</t>
    </rPh>
    <rPh sb="100" eb="101">
      <t>オコナ</t>
    </rPh>
    <rPh sb="103" eb="106">
      <t>スイドウカン</t>
    </rPh>
    <rPh sb="107" eb="110">
      <t>ケイゾクテキ</t>
    </rPh>
    <rPh sb="111" eb="113">
      <t>コウシン</t>
    </rPh>
    <rPh sb="115" eb="117">
      <t>ケイカク</t>
    </rPh>
    <rPh sb="118" eb="119">
      <t>タ</t>
    </rPh>
    <rPh sb="121" eb="123">
      <t>ゲンザイ</t>
    </rPh>
    <rPh sb="126" eb="128">
      <t>ケイカク</t>
    </rPh>
    <rPh sb="132" eb="134">
      <t>コウジ</t>
    </rPh>
    <rPh sb="135" eb="136">
      <t>スス</t>
    </rPh>
    <phoneticPr fontId="4"/>
  </si>
  <si>
    <t>　当企業団の経営状況は、類似団体と比べても健全な状態であると言えます。
　一方、水道管等の施設については老朽化が進んでおり、今後継続的な更新が必要となります。
　全国的な人口減少、節水意識の高まり等により、年々収益が減少していることから、効率的な施設運用を心掛け、安定した水の供給を目指し、計画的に施設更新を進めながら、引き続き健全な経営に努めてまいります。</t>
    <rPh sb="1" eb="2">
      <t>トウ</t>
    </rPh>
    <rPh sb="2" eb="4">
      <t>キギョウ</t>
    </rPh>
    <rPh sb="4" eb="5">
      <t>ダン</t>
    </rPh>
    <rPh sb="6" eb="8">
      <t>ケイエイ</t>
    </rPh>
    <rPh sb="8" eb="10">
      <t>ジョウキョウ</t>
    </rPh>
    <rPh sb="12" eb="14">
      <t>ルイジ</t>
    </rPh>
    <rPh sb="14" eb="16">
      <t>ダンタイ</t>
    </rPh>
    <rPh sb="17" eb="18">
      <t>クラ</t>
    </rPh>
    <rPh sb="21" eb="23">
      <t>ケンゼン</t>
    </rPh>
    <rPh sb="24" eb="26">
      <t>ジョウタイ</t>
    </rPh>
    <rPh sb="30" eb="31">
      <t>イ</t>
    </rPh>
    <rPh sb="37" eb="39">
      <t>イッポウ</t>
    </rPh>
    <rPh sb="40" eb="43">
      <t>スイドウカン</t>
    </rPh>
    <rPh sb="43" eb="44">
      <t>トウ</t>
    </rPh>
    <rPh sb="45" eb="47">
      <t>シセツ</t>
    </rPh>
    <rPh sb="52" eb="55">
      <t>ロウキュウカ</t>
    </rPh>
    <rPh sb="56" eb="57">
      <t>スス</t>
    </rPh>
    <rPh sb="62" eb="64">
      <t>コンゴ</t>
    </rPh>
    <rPh sb="64" eb="67">
      <t>ケイゾクテキ</t>
    </rPh>
    <rPh sb="68" eb="70">
      <t>コウシン</t>
    </rPh>
    <rPh sb="71" eb="73">
      <t>ヒツヨウ</t>
    </rPh>
    <rPh sb="81" eb="84">
      <t>ゼンコクテキ</t>
    </rPh>
    <rPh sb="85" eb="87">
      <t>ジンコウ</t>
    </rPh>
    <rPh sb="87" eb="89">
      <t>ゲンショウ</t>
    </rPh>
    <rPh sb="90" eb="92">
      <t>セッスイ</t>
    </rPh>
    <rPh sb="92" eb="94">
      <t>イシキ</t>
    </rPh>
    <rPh sb="95" eb="96">
      <t>タカ</t>
    </rPh>
    <rPh sb="98" eb="99">
      <t>トウ</t>
    </rPh>
    <rPh sb="103" eb="105">
      <t>ネンネン</t>
    </rPh>
    <rPh sb="105" eb="107">
      <t>シュウエキ</t>
    </rPh>
    <rPh sb="108" eb="110">
      <t>ゲンショウ</t>
    </rPh>
    <rPh sb="119" eb="122">
      <t>コウリツテキ</t>
    </rPh>
    <rPh sb="123" eb="125">
      <t>シセツ</t>
    </rPh>
    <rPh sb="125" eb="127">
      <t>ウンヨウ</t>
    </rPh>
    <rPh sb="128" eb="130">
      <t>ココロガ</t>
    </rPh>
    <rPh sb="132" eb="134">
      <t>アンテイ</t>
    </rPh>
    <rPh sb="136" eb="137">
      <t>ミズ</t>
    </rPh>
    <rPh sb="138" eb="140">
      <t>キョウキュウ</t>
    </rPh>
    <rPh sb="141" eb="143">
      <t>メザ</t>
    </rPh>
    <rPh sb="145" eb="148">
      <t>ケイカクテキ</t>
    </rPh>
    <rPh sb="149" eb="151">
      <t>シセツ</t>
    </rPh>
    <rPh sb="151" eb="153">
      <t>コウシン</t>
    </rPh>
    <rPh sb="154" eb="155">
      <t>スス</t>
    </rPh>
    <rPh sb="160" eb="161">
      <t>ヒ</t>
    </rPh>
    <rPh sb="162" eb="163">
      <t>ツヅ</t>
    </rPh>
    <rPh sb="164" eb="166">
      <t>ケンゼン</t>
    </rPh>
    <rPh sb="167" eb="169">
      <t>ケイエイ</t>
    </rPh>
    <rPh sb="170" eb="171">
      <t>ツト</t>
    </rPh>
    <phoneticPr fontId="4"/>
  </si>
  <si>
    <t>　①経常収支比率は100％を超え、収益が費用を上回っており、黒字経営と言えます。②累積欠損金比率は0％で、営業活動による損失がないことを示します。また、⑤料金回収率は100％を超え、水を配るお金がお客様の水道料金で賄えていることを示します。さらに、③流動比率は高い水準にあり、企業債等の債務（借金）に対して十分な支払い能力があると言えます。
　このことから、健全な経営状況が保たれていると言えます。
　④企業債残高対給水収益比率は年々減少しており、これは新たに起債（借金）をせず、企業債の積極的な繰上償還（借金返済）によって、企業債の残高が大幅に減少したことによります。
　⑦施設利用率は類似団体と比較しても高い水準なので、有効に施設を利用できていると言えます。反面、⑧有収率が全国及び類似団体と比較しても低いことから、今後老朽管の更新を進め、漏水量を減らす等の努力が必要となります。</t>
    <rPh sb="2" eb="4">
      <t>ケイジョウ</t>
    </rPh>
    <rPh sb="4" eb="6">
      <t>シュウシ</t>
    </rPh>
    <rPh sb="6" eb="8">
      <t>ヒリツ</t>
    </rPh>
    <rPh sb="14" eb="15">
      <t>コ</t>
    </rPh>
    <rPh sb="17" eb="19">
      <t>シュウエキ</t>
    </rPh>
    <rPh sb="20" eb="22">
      <t>ヒヨウ</t>
    </rPh>
    <rPh sb="23" eb="25">
      <t>ウワマワ</t>
    </rPh>
    <rPh sb="53" eb="55">
      <t>エイギョウ</t>
    </rPh>
    <rPh sb="55" eb="57">
      <t>カツドウ</t>
    </rPh>
    <rPh sb="60" eb="62">
      <t>ソンシツ</t>
    </rPh>
    <rPh sb="68" eb="69">
      <t>シメ</t>
    </rPh>
    <rPh sb="77" eb="79">
      <t>リョウキン</t>
    </rPh>
    <rPh sb="79" eb="81">
      <t>カイシュウ</t>
    </rPh>
    <rPh sb="81" eb="82">
      <t>リツ</t>
    </rPh>
    <rPh sb="88" eb="89">
      <t>コ</t>
    </rPh>
    <rPh sb="91" eb="92">
      <t>ミズ</t>
    </rPh>
    <rPh sb="93" eb="94">
      <t>クバ</t>
    </rPh>
    <rPh sb="96" eb="97">
      <t>カネ</t>
    </rPh>
    <rPh sb="99" eb="101">
      <t>キャクサマ</t>
    </rPh>
    <rPh sb="102" eb="104">
      <t>スイドウ</t>
    </rPh>
    <rPh sb="104" eb="106">
      <t>リョウキン</t>
    </rPh>
    <rPh sb="107" eb="108">
      <t>マカナ</t>
    </rPh>
    <rPh sb="115" eb="116">
      <t>シメ</t>
    </rPh>
    <rPh sb="125" eb="127">
      <t>リュウドウ</t>
    </rPh>
    <rPh sb="127" eb="129">
      <t>ヒリツ</t>
    </rPh>
    <rPh sb="130" eb="131">
      <t>タカ</t>
    </rPh>
    <rPh sb="132" eb="134">
      <t>スイジュン</t>
    </rPh>
    <rPh sb="138" eb="140">
      <t>キギョウ</t>
    </rPh>
    <rPh sb="140" eb="141">
      <t>サイ</t>
    </rPh>
    <rPh sb="141" eb="142">
      <t>トウ</t>
    </rPh>
    <rPh sb="143" eb="145">
      <t>サイム</t>
    </rPh>
    <rPh sb="146" eb="148">
      <t>シャッキン</t>
    </rPh>
    <rPh sb="150" eb="151">
      <t>タイ</t>
    </rPh>
    <rPh sb="153" eb="155">
      <t>ジュウブン</t>
    </rPh>
    <rPh sb="156" eb="158">
      <t>シハラ</t>
    </rPh>
    <rPh sb="159" eb="161">
      <t>ノウリョク</t>
    </rPh>
    <rPh sb="165" eb="166">
      <t>イ</t>
    </rPh>
    <rPh sb="179" eb="181">
      <t>ケンゼン</t>
    </rPh>
    <rPh sb="182" eb="184">
      <t>ケイエイ</t>
    </rPh>
    <rPh sb="184" eb="186">
      <t>ジョウキョウ</t>
    </rPh>
    <rPh sb="187" eb="188">
      <t>タモ</t>
    </rPh>
    <rPh sb="194" eb="195">
      <t>イ</t>
    </rPh>
    <rPh sb="202" eb="204">
      <t>キギョウ</t>
    </rPh>
    <rPh sb="204" eb="205">
      <t>サイ</t>
    </rPh>
    <rPh sb="205" eb="207">
      <t>ザンダカ</t>
    </rPh>
    <rPh sb="207" eb="208">
      <t>タイ</t>
    </rPh>
    <rPh sb="208" eb="210">
      <t>キュウスイ</t>
    </rPh>
    <rPh sb="210" eb="212">
      <t>シュウエキ</t>
    </rPh>
    <rPh sb="212" eb="214">
      <t>ヒリツ</t>
    </rPh>
    <rPh sb="215" eb="217">
      <t>ネンネン</t>
    </rPh>
    <rPh sb="217" eb="219">
      <t>ゲンショウ</t>
    </rPh>
    <rPh sb="227" eb="228">
      <t>アラ</t>
    </rPh>
    <rPh sb="230" eb="232">
      <t>キサイ</t>
    </rPh>
    <rPh sb="233" eb="235">
      <t>シャッキン</t>
    </rPh>
    <rPh sb="240" eb="242">
      <t>キギョウ</t>
    </rPh>
    <rPh sb="242" eb="243">
      <t>サイ</t>
    </rPh>
    <rPh sb="244" eb="247">
      <t>セッキョクテキ</t>
    </rPh>
    <rPh sb="248" eb="250">
      <t>クリアゲ</t>
    </rPh>
    <rPh sb="250" eb="252">
      <t>ショウカン</t>
    </rPh>
    <rPh sb="253" eb="255">
      <t>シャッキン</t>
    </rPh>
    <rPh sb="255" eb="257">
      <t>ヘンサイ</t>
    </rPh>
    <rPh sb="263" eb="265">
      <t>キギョウ</t>
    </rPh>
    <rPh sb="265" eb="266">
      <t>サイ</t>
    </rPh>
    <rPh sb="267" eb="269">
      <t>ザンダカ</t>
    </rPh>
    <rPh sb="270" eb="272">
      <t>オオハバ</t>
    </rPh>
    <rPh sb="273" eb="275">
      <t>ゲンショウ</t>
    </rPh>
    <rPh sb="288" eb="290">
      <t>シセツ</t>
    </rPh>
    <rPh sb="290" eb="293">
      <t>リヨウリツ</t>
    </rPh>
    <rPh sb="294" eb="296">
      <t>ルイジ</t>
    </rPh>
    <rPh sb="296" eb="298">
      <t>ダンタイ</t>
    </rPh>
    <rPh sb="299" eb="301">
      <t>ヒカク</t>
    </rPh>
    <rPh sb="304" eb="305">
      <t>タカ</t>
    </rPh>
    <rPh sb="306" eb="308">
      <t>スイジュン</t>
    </rPh>
    <rPh sb="315" eb="317">
      <t>シセツ</t>
    </rPh>
    <rPh sb="318" eb="320">
      <t>リヨウ</t>
    </rPh>
    <rPh sb="326" eb="327">
      <t>イ</t>
    </rPh>
    <rPh sb="331" eb="333">
      <t>ハンメン</t>
    </rPh>
    <rPh sb="335" eb="337">
      <t>ユウシュウ</t>
    </rPh>
    <rPh sb="337" eb="338">
      <t>リツ</t>
    </rPh>
    <rPh sb="339" eb="341">
      <t>ゼンコク</t>
    </rPh>
    <rPh sb="341" eb="342">
      <t>オヨ</t>
    </rPh>
    <rPh sb="343" eb="345">
      <t>ルイジ</t>
    </rPh>
    <rPh sb="345" eb="347">
      <t>ダンタイ</t>
    </rPh>
    <rPh sb="348" eb="350">
      <t>ヒカク</t>
    </rPh>
    <rPh sb="353" eb="354">
      <t>ヒク</t>
    </rPh>
    <rPh sb="360" eb="362">
      <t>コンゴ</t>
    </rPh>
    <rPh sb="362" eb="364">
      <t>ロウキュウ</t>
    </rPh>
    <rPh sb="364" eb="365">
      <t>カン</t>
    </rPh>
    <rPh sb="366" eb="368">
      <t>コウシン</t>
    </rPh>
    <rPh sb="369" eb="370">
      <t>スス</t>
    </rPh>
    <rPh sb="372" eb="374">
      <t>ロウスイ</t>
    </rPh>
    <rPh sb="374" eb="375">
      <t>リョウ</t>
    </rPh>
    <rPh sb="376" eb="377">
      <t>ヘ</t>
    </rPh>
    <rPh sb="379" eb="380">
      <t>トウ</t>
    </rPh>
    <rPh sb="381" eb="383">
      <t>ドリョク</t>
    </rPh>
    <rPh sb="384" eb="38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</si>
</sst>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0.53</c:v>
                </c:pt>
                <c:pt idx="2">
                  <c:v>1.06</c:v>
                </c:pt>
                <c:pt idx="3">
                  <c:v>0.55000000000000004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13808"/>
        <c:axId val="217712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0.88</c:v>
                </c:pt>
                <c:pt idx="1">
                  <c:v>0.85</c:v>
                </c:pt>
                <c:pt idx="2">
                  <c:v>0.75</c:v>
                </c:pt>
                <c:pt idx="3">
                  <c:v>0.95</c:v>
                </c:pt>
                <c:pt idx="4">
                  <c:v>0.74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13808"/>
        <c:axId val="217712632"/>
      </c:lineChart>
      <c:dateAx>
        <c:axId val="21771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712632"/>
        <c:crosses val="autoZero"/>
        <c:auto val="1"/>
        <c:lblOffset val="100"/>
        <c:baseTimeUnit val="years"/>
      </c:dateAx>
      <c:valAx>
        <c:axId val="217712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71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75.59</c:v>
                </c:pt>
                <c:pt idx="1">
                  <c:v>76.02</c:v>
                </c:pt>
                <c:pt idx="2">
                  <c:v>74.11</c:v>
                </c:pt>
                <c:pt idx="3">
                  <c:v>73.2</c:v>
                </c:pt>
                <c:pt idx="4">
                  <c:v>72.88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29120"/>
        <c:axId val="219447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62.5</c:v>
                </c:pt>
                <c:pt idx="1">
                  <c:v>62.45</c:v>
                </c:pt>
                <c:pt idx="2">
                  <c:v>62.12</c:v>
                </c:pt>
                <c:pt idx="3">
                  <c:v>62.26</c:v>
                </c:pt>
                <c:pt idx="4">
                  <c:v>62.1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29120"/>
        <c:axId val="219447144"/>
      </c:lineChart>
      <c:dateAx>
        <c:axId val="21982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447144"/>
        <c:crosses val="autoZero"/>
        <c:auto val="1"/>
        <c:lblOffset val="100"/>
        <c:baseTimeUnit val="years"/>
      </c:dateAx>
      <c:valAx>
        <c:axId val="219447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82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83.66</c:v>
                </c:pt>
                <c:pt idx="2">
                  <c:v>83.77</c:v>
                </c:pt>
                <c:pt idx="3">
                  <c:v>84.4</c:v>
                </c:pt>
                <c:pt idx="4">
                  <c:v>84.5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48320"/>
        <c:axId val="220241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89.62</c:v>
                </c:pt>
                <c:pt idx="1">
                  <c:v>89.76</c:v>
                </c:pt>
                <c:pt idx="2">
                  <c:v>89.45</c:v>
                </c:pt>
                <c:pt idx="3">
                  <c:v>89.5</c:v>
                </c:pt>
                <c:pt idx="4">
                  <c:v>89.52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48320"/>
        <c:axId val="220241720"/>
      </c:lineChart>
      <c:dateAx>
        <c:axId val="21944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241720"/>
        <c:crosses val="autoZero"/>
        <c:auto val="1"/>
        <c:lblOffset val="100"/>
        <c:baseTimeUnit val="years"/>
      </c:dateAx>
      <c:valAx>
        <c:axId val="220241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44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126.28</c:v>
                </c:pt>
                <c:pt idx="1">
                  <c:v>129.06</c:v>
                </c:pt>
                <c:pt idx="2">
                  <c:v>135.88999999999999</c:v>
                </c:pt>
                <c:pt idx="3">
                  <c:v>138.21</c:v>
                </c:pt>
                <c:pt idx="4">
                  <c:v>137.97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56736"/>
        <c:axId val="21935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107.91</c:v>
                </c:pt>
                <c:pt idx="1">
                  <c:v>108.44</c:v>
                </c:pt>
                <c:pt idx="2">
                  <c:v>113.11</c:v>
                </c:pt>
                <c:pt idx="3">
                  <c:v>114</c:v>
                </c:pt>
                <c:pt idx="4">
                  <c:v>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56736"/>
        <c:axId val="219357128"/>
      </c:lineChart>
      <c:dateAx>
        <c:axId val="21935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357128"/>
        <c:crosses val="autoZero"/>
        <c:auto val="1"/>
        <c:lblOffset val="100"/>
        <c:baseTimeUnit val="years"/>
      </c:dateAx>
      <c:valAx>
        <c:axId val="219357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35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44.56</c:v>
                </c:pt>
                <c:pt idx="1">
                  <c:v>45.99</c:v>
                </c:pt>
                <c:pt idx="2">
                  <c:v>47.11</c:v>
                </c:pt>
                <c:pt idx="3">
                  <c:v>48.19</c:v>
                </c:pt>
                <c:pt idx="4">
                  <c:v>48.8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58304"/>
        <c:axId val="219358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40.21</c:v>
                </c:pt>
                <c:pt idx="1">
                  <c:v>41.12</c:v>
                </c:pt>
                <c:pt idx="2">
                  <c:v>44.91</c:v>
                </c:pt>
                <c:pt idx="3">
                  <c:v>45.89</c:v>
                </c:pt>
                <c:pt idx="4">
                  <c:v>46.58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58304"/>
        <c:axId val="219358696"/>
      </c:lineChart>
      <c:dateAx>
        <c:axId val="21935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358696"/>
        <c:crosses val="autoZero"/>
        <c:auto val="1"/>
        <c:lblOffset val="100"/>
        <c:baseTimeUnit val="years"/>
      </c:dateAx>
      <c:valAx>
        <c:axId val="219358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35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20.9</c:v>
                </c:pt>
                <c:pt idx="1">
                  <c:v>21.29</c:v>
                </c:pt>
                <c:pt idx="2">
                  <c:v>21.42</c:v>
                </c:pt>
                <c:pt idx="3">
                  <c:v>22.53</c:v>
                </c:pt>
                <c:pt idx="4">
                  <c:v>23.62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27552"/>
        <c:axId val="219827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10.19</c:v>
                </c:pt>
                <c:pt idx="1">
                  <c:v>10.9</c:v>
                </c:pt>
                <c:pt idx="2">
                  <c:v>12.03</c:v>
                </c:pt>
                <c:pt idx="3">
                  <c:v>13.14</c:v>
                </c:pt>
                <c:pt idx="4">
                  <c:v>14.45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27552"/>
        <c:axId val="219827944"/>
      </c:lineChart>
      <c:dateAx>
        <c:axId val="21982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827944"/>
        <c:crosses val="autoZero"/>
        <c:auto val="1"/>
        <c:lblOffset val="100"/>
        <c:baseTimeUnit val="years"/>
      </c:dateAx>
      <c:valAx>
        <c:axId val="219827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82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31080"/>
        <c:axId val="21991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0.81</c:v>
                </c:pt>
                <c:pt idx="2" formatCode="#,##0.00;&quot;△&quot;#,##0.00">
                  <c:v>0</c:v>
                </c:pt>
                <c:pt idx="3">
                  <c:v>0.03</c:v>
                </c:pt>
                <c:pt idx="4">
                  <c:v>0.23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31080"/>
        <c:axId val="219914096"/>
      </c:lineChart>
      <c:dateAx>
        <c:axId val="219831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914096"/>
        <c:crosses val="autoZero"/>
        <c:auto val="1"/>
        <c:lblOffset val="100"/>
        <c:baseTimeUnit val="years"/>
      </c:dateAx>
      <c:valAx>
        <c:axId val="219914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831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2206.5700000000002</c:v>
                </c:pt>
                <c:pt idx="1">
                  <c:v>1841.49</c:v>
                </c:pt>
                <c:pt idx="2">
                  <c:v>944.78</c:v>
                </c:pt>
                <c:pt idx="3">
                  <c:v>1080.97</c:v>
                </c:pt>
                <c:pt idx="4">
                  <c:v>814.85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15272"/>
        <c:axId val="21991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633.30999999999995</c:v>
                </c:pt>
                <c:pt idx="1">
                  <c:v>648.09</c:v>
                </c:pt>
                <c:pt idx="2">
                  <c:v>344.19</c:v>
                </c:pt>
                <c:pt idx="3">
                  <c:v>352.05</c:v>
                </c:pt>
                <c:pt idx="4">
                  <c:v>349.04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15272"/>
        <c:axId val="219915664"/>
      </c:lineChart>
      <c:dateAx>
        <c:axId val="219915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915664"/>
        <c:crosses val="autoZero"/>
        <c:auto val="1"/>
        <c:lblOffset val="100"/>
        <c:baseTimeUnit val="years"/>
      </c:dateAx>
      <c:valAx>
        <c:axId val="219915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915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224.19</c:v>
                </c:pt>
                <c:pt idx="1">
                  <c:v>209.61</c:v>
                </c:pt>
                <c:pt idx="2">
                  <c:v>178.58</c:v>
                </c:pt>
                <c:pt idx="3">
                  <c:v>164.51</c:v>
                </c:pt>
                <c:pt idx="4">
                  <c:v>150.55000000000001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17232"/>
        <c:axId val="219917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257.41000000000003</c:v>
                </c:pt>
                <c:pt idx="1">
                  <c:v>253.86</c:v>
                </c:pt>
                <c:pt idx="2">
                  <c:v>252.09</c:v>
                </c:pt>
                <c:pt idx="3">
                  <c:v>250.76</c:v>
                </c:pt>
                <c:pt idx="4">
                  <c:v>254.54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17232"/>
        <c:axId val="219917624"/>
      </c:lineChart>
      <c:dateAx>
        <c:axId val="21991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917624"/>
        <c:crosses val="autoZero"/>
        <c:auto val="1"/>
        <c:lblOffset val="100"/>
        <c:baseTimeUnit val="years"/>
      </c:dateAx>
      <c:valAx>
        <c:axId val="219917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91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118.33</c:v>
                </c:pt>
                <c:pt idx="1">
                  <c:v>120.68</c:v>
                </c:pt>
                <c:pt idx="2">
                  <c:v>132.11000000000001</c:v>
                </c:pt>
                <c:pt idx="3">
                  <c:v>136.34</c:v>
                </c:pt>
                <c:pt idx="4">
                  <c:v>135.06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45576"/>
        <c:axId val="21944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100.16</c:v>
                </c:pt>
                <c:pt idx="1">
                  <c:v>100.07</c:v>
                </c:pt>
                <c:pt idx="2">
                  <c:v>106.22</c:v>
                </c:pt>
                <c:pt idx="3">
                  <c:v>106.69</c:v>
                </c:pt>
                <c:pt idx="4">
                  <c:v>106.52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45576"/>
        <c:axId val="219445968"/>
      </c:lineChart>
      <c:dateAx>
        <c:axId val="219445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445968"/>
        <c:crosses val="autoZero"/>
        <c:auto val="1"/>
        <c:lblOffset val="100"/>
        <c:baseTimeUnit val="years"/>
      </c:dateAx>
      <c:valAx>
        <c:axId val="21944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445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172.2</c:v>
                </c:pt>
                <c:pt idx="1">
                  <c:v>169.33</c:v>
                </c:pt>
                <c:pt idx="2">
                  <c:v>155.61000000000001</c:v>
                </c:pt>
                <c:pt idx="3">
                  <c:v>151.13</c:v>
                </c:pt>
                <c:pt idx="4">
                  <c:v>152.94999999999999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30688"/>
        <c:axId val="219830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166.17</c:v>
                </c:pt>
                <c:pt idx="1">
                  <c:v>164.93</c:v>
                </c:pt>
                <c:pt idx="2">
                  <c:v>155.22999999999999</c:v>
                </c:pt>
                <c:pt idx="3">
                  <c:v>154.91999999999999</c:v>
                </c:pt>
                <c:pt idx="4">
                  <c:v>155.80000000000001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30688"/>
        <c:axId val="219830296"/>
      </c:lineChart>
      <c:dateAx>
        <c:axId val="21983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830296"/>
        <c:crosses val="autoZero"/>
        <c:auto val="1"/>
        <c:lblOffset val="100"/>
        <c:baseTimeUnit val="years"/>
      </c:dateAx>
      <c:valAx>
        <c:axId val="219830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83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P1" zoomScaleNormal="100" workbookViewId="0">
      <selection activeCell="CD17" sqref="CD17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長野県　佐久水道企業団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A3</v>
      </c>
      <c r="X8" s="59"/>
      <c r="Y8" s="59"/>
      <c r="Z8" s="59"/>
      <c r="AA8" s="59"/>
      <c r="AB8" s="59"/>
      <c r="AC8" s="59"/>
      <c r="AD8" s="60" t="s">
        <v>116</v>
      </c>
      <c r="AE8" s="60"/>
      <c r="AF8" s="60"/>
      <c r="AG8" s="60"/>
      <c r="AH8" s="60"/>
      <c r="AI8" s="60"/>
      <c r="AJ8" s="60"/>
      <c r="AK8" s="5"/>
      <c r="AL8" s="61" t="str">
        <f>データ!$R$6</f>
        <v>-</v>
      </c>
      <c r="AM8" s="61"/>
      <c r="AN8" s="61"/>
      <c r="AO8" s="61"/>
      <c r="AP8" s="61"/>
      <c r="AQ8" s="61"/>
      <c r="AR8" s="61"/>
      <c r="AS8" s="61"/>
      <c r="AT8" s="51" t="str">
        <f>データ!$S$6</f>
        <v>-</v>
      </c>
      <c r="AU8" s="52"/>
      <c r="AV8" s="52"/>
      <c r="AW8" s="52"/>
      <c r="AX8" s="52"/>
      <c r="AY8" s="52"/>
      <c r="AZ8" s="52"/>
      <c r="BA8" s="52"/>
      <c r="BB8" s="53" t="str">
        <f>データ!$T$6</f>
        <v>-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81.59</v>
      </c>
      <c r="J10" s="52"/>
      <c r="K10" s="52"/>
      <c r="L10" s="52"/>
      <c r="M10" s="52"/>
      <c r="N10" s="52"/>
      <c r="O10" s="64"/>
      <c r="P10" s="53">
        <f>データ!$P$6</f>
        <v>75.709999999999994</v>
      </c>
      <c r="Q10" s="53"/>
      <c r="R10" s="53"/>
      <c r="S10" s="53"/>
      <c r="T10" s="53"/>
      <c r="U10" s="53"/>
      <c r="V10" s="53"/>
      <c r="W10" s="61">
        <f>データ!$Q$6</f>
        <v>3618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118773</v>
      </c>
      <c r="AM10" s="61"/>
      <c r="AN10" s="61"/>
      <c r="AO10" s="61"/>
      <c r="AP10" s="61"/>
      <c r="AQ10" s="61"/>
      <c r="AR10" s="61"/>
      <c r="AS10" s="61"/>
      <c r="AT10" s="51">
        <f>データ!$V$6</f>
        <v>171.14</v>
      </c>
      <c r="AU10" s="52"/>
      <c r="AV10" s="52"/>
      <c r="AW10" s="52"/>
      <c r="AX10" s="52"/>
      <c r="AY10" s="52"/>
      <c r="AZ10" s="52"/>
      <c r="BA10" s="52"/>
      <c r="BB10" s="53">
        <f>データ!$W$6</f>
        <v>694.01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119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208400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長野県　佐久水道企業団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>
        <f t="shared" si="3"/>
        <v>0</v>
      </c>
      <c r="N6" s="35" t="str">
        <f t="shared" si="3"/>
        <v>-</v>
      </c>
      <c r="O6" s="35">
        <f t="shared" si="3"/>
        <v>81.59</v>
      </c>
      <c r="P6" s="35">
        <f t="shared" si="3"/>
        <v>75.709999999999994</v>
      </c>
      <c r="Q6" s="35">
        <f t="shared" si="3"/>
        <v>3618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118773</v>
      </c>
      <c r="V6" s="35">
        <f t="shared" si="3"/>
        <v>171.14</v>
      </c>
      <c r="W6" s="35">
        <f t="shared" si="3"/>
        <v>694.01</v>
      </c>
      <c r="X6" s="36">
        <f>IF(X7="",NA(),X7)</f>
        <v>126.28</v>
      </c>
      <c r="Y6" s="36">
        <f t="shared" ref="Y6:AG6" si="4">IF(Y7="",NA(),Y7)</f>
        <v>129.06</v>
      </c>
      <c r="Z6" s="36">
        <f t="shared" si="4"/>
        <v>135.88999999999999</v>
      </c>
      <c r="AA6" s="36">
        <f t="shared" si="4"/>
        <v>138.21</v>
      </c>
      <c r="AB6" s="36">
        <f t="shared" si="4"/>
        <v>137.97</v>
      </c>
      <c r="AC6" s="36">
        <f t="shared" si="4"/>
        <v>107.91</v>
      </c>
      <c r="AD6" s="36">
        <f t="shared" si="4"/>
        <v>108.44</v>
      </c>
      <c r="AE6" s="36">
        <f t="shared" si="4"/>
        <v>113.11</v>
      </c>
      <c r="AF6" s="36">
        <f t="shared" si="4"/>
        <v>114</v>
      </c>
      <c r="AG6" s="36">
        <f t="shared" si="4"/>
        <v>114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0.57999999999999996</v>
      </c>
      <c r="AO6" s="36">
        <f t="shared" si="5"/>
        <v>0.81</v>
      </c>
      <c r="AP6" s="35">
        <f t="shared" si="5"/>
        <v>0</v>
      </c>
      <c r="AQ6" s="36">
        <f t="shared" si="5"/>
        <v>0.03</v>
      </c>
      <c r="AR6" s="36">
        <f t="shared" si="5"/>
        <v>0.23</v>
      </c>
      <c r="AS6" s="35" t="str">
        <f>IF(AS7="","",IF(AS7="-","【-】","【"&amp;SUBSTITUTE(TEXT(AS7,"#,##0.00"),"-","△")&amp;"】"))</f>
        <v>【0.79】</v>
      </c>
      <c r="AT6" s="36">
        <f>IF(AT7="",NA(),AT7)</f>
        <v>2206.5700000000002</v>
      </c>
      <c r="AU6" s="36">
        <f t="shared" ref="AU6:BC6" si="6">IF(AU7="",NA(),AU7)</f>
        <v>1841.49</v>
      </c>
      <c r="AV6" s="36">
        <f t="shared" si="6"/>
        <v>944.78</v>
      </c>
      <c r="AW6" s="36">
        <f t="shared" si="6"/>
        <v>1080.97</v>
      </c>
      <c r="AX6" s="36">
        <f t="shared" si="6"/>
        <v>814.85</v>
      </c>
      <c r="AY6" s="36">
        <f t="shared" si="6"/>
        <v>633.30999999999995</v>
      </c>
      <c r="AZ6" s="36">
        <f t="shared" si="6"/>
        <v>648.09</v>
      </c>
      <c r="BA6" s="36">
        <f t="shared" si="6"/>
        <v>344.19</v>
      </c>
      <c r="BB6" s="36">
        <f t="shared" si="6"/>
        <v>352.05</v>
      </c>
      <c r="BC6" s="36">
        <f t="shared" si="6"/>
        <v>349.04</v>
      </c>
      <c r="BD6" s="35" t="str">
        <f>IF(BD7="","",IF(BD7="-","【-】","【"&amp;SUBSTITUTE(TEXT(BD7,"#,##0.00"),"-","△")&amp;"】"))</f>
        <v>【262.87】</v>
      </c>
      <c r="BE6" s="36">
        <f>IF(BE7="",NA(),BE7)</f>
        <v>224.19</v>
      </c>
      <c r="BF6" s="36">
        <f t="shared" ref="BF6:BN6" si="7">IF(BF7="",NA(),BF7)</f>
        <v>209.61</v>
      </c>
      <c r="BG6" s="36">
        <f t="shared" si="7"/>
        <v>178.58</v>
      </c>
      <c r="BH6" s="36">
        <f t="shared" si="7"/>
        <v>164.51</v>
      </c>
      <c r="BI6" s="36">
        <f t="shared" si="7"/>
        <v>150.55000000000001</v>
      </c>
      <c r="BJ6" s="36">
        <f t="shared" si="7"/>
        <v>257.41000000000003</v>
      </c>
      <c r="BK6" s="36">
        <f t="shared" si="7"/>
        <v>253.86</v>
      </c>
      <c r="BL6" s="36">
        <f t="shared" si="7"/>
        <v>252.09</v>
      </c>
      <c r="BM6" s="36">
        <f t="shared" si="7"/>
        <v>250.76</v>
      </c>
      <c r="BN6" s="36">
        <f t="shared" si="7"/>
        <v>254.54</v>
      </c>
      <c r="BO6" s="35" t="str">
        <f>IF(BO7="","",IF(BO7="-","【-】","【"&amp;SUBSTITUTE(TEXT(BO7,"#,##0.00"),"-","△")&amp;"】"))</f>
        <v>【270.87】</v>
      </c>
      <c r="BP6" s="36">
        <f>IF(BP7="",NA(),BP7)</f>
        <v>118.33</v>
      </c>
      <c r="BQ6" s="36">
        <f t="shared" ref="BQ6:BY6" si="8">IF(BQ7="",NA(),BQ7)</f>
        <v>120.68</v>
      </c>
      <c r="BR6" s="36">
        <f t="shared" si="8"/>
        <v>132.11000000000001</v>
      </c>
      <c r="BS6" s="36">
        <f t="shared" si="8"/>
        <v>136.34</v>
      </c>
      <c r="BT6" s="36">
        <f t="shared" si="8"/>
        <v>135.06</v>
      </c>
      <c r="BU6" s="36">
        <f t="shared" si="8"/>
        <v>100.16</v>
      </c>
      <c r="BV6" s="36">
        <f t="shared" si="8"/>
        <v>100.07</v>
      </c>
      <c r="BW6" s="36">
        <f t="shared" si="8"/>
        <v>106.22</v>
      </c>
      <c r="BX6" s="36">
        <f t="shared" si="8"/>
        <v>106.69</v>
      </c>
      <c r="BY6" s="36">
        <f t="shared" si="8"/>
        <v>106.52</v>
      </c>
      <c r="BZ6" s="35" t="str">
        <f>IF(BZ7="","",IF(BZ7="-","【-】","【"&amp;SUBSTITUTE(TEXT(BZ7,"#,##0.00"),"-","△")&amp;"】"))</f>
        <v>【105.59】</v>
      </c>
      <c r="CA6" s="36">
        <f>IF(CA7="",NA(),CA7)</f>
        <v>172.2</v>
      </c>
      <c r="CB6" s="36">
        <f t="shared" ref="CB6:CJ6" si="9">IF(CB7="",NA(),CB7)</f>
        <v>169.33</v>
      </c>
      <c r="CC6" s="36">
        <f t="shared" si="9"/>
        <v>155.61000000000001</v>
      </c>
      <c r="CD6" s="36">
        <f t="shared" si="9"/>
        <v>151.13</v>
      </c>
      <c r="CE6" s="36">
        <f t="shared" si="9"/>
        <v>152.94999999999999</v>
      </c>
      <c r="CF6" s="36">
        <f t="shared" si="9"/>
        <v>166.17</v>
      </c>
      <c r="CG6" s="36">
        <f t="shared" si="9"/>
        <v>164.93</v>
      </c>
      <c r="CH6" s="36">
        <f t="shared" si="9"/>
        <v>155.22999999999999</v>
      </c>
      <c r="CI6" s="36">
        <f t="shared" si="9"/>
        <v>154.91999999999999</v>
      </c>
      <c r="CJ6" s="36">
        <f t="shared" si="9"/>
        <v>155.80000000000001</v>
      </c>
      <c r="CK6" s="35" t="str">
        <f>IF(CK7="","",IF(CK7="-","【-】","【"&amp;SUBSTITUTE(TEXT(CK7,"#,##0.00"),"-","△")&amp;"】"))</f>
        <v>【163.27】</v>
      </c>
      <c r="CL6" s="36">
        <f>IF(CL7="",NA(),CL7)</f>
        <v>75.59</v>
      </c>
      <c r="CM6" s="36">
        <f t="shared" ref="CM6:CU6" si="10">IF(CM7="",NA(),CM7)</f>
        <v>76.02</v>
      </c>
      <c r="CN6" s="36">
        <f t="shared" si="10"/>
        <v>74.11</v>
      </c>
      <c r="CO6" s="36">
        <f t="shared" si="10"/>
        <v>73.2</v>
      </c>
      <c r="CP6" s="36">
        <f t="shared" si="10"/>
        <v>72.88</v>
      </c>
      <c r="CQ6" s="36">
        <f t="shared" si="10"/>
        <v>62.5</v>
      </c>
      <c r="CR6" s="36">
        <f t="shared" si="10"/>
        <v>62.45</v>
      </c>
      <c r="CS6" s="36">
        <f t="shared" si="10"/>
        <v>62.12</v>
      </c>
      <c r="CT6" s="36">
        <f t="shared" si="10"/>
        <v>62.26</v>
      </c>
      <c r="CU6" s="36">
        <f t="shared" si="10"/>
        <v>62.1</v>
      </c>
      <c r="CV6" s="35" t="str">
        <f>IF(CV7="","",IF(CV7="-","【-】","【"&amp;SUBSTITUTE(TEXT(CV7,"#,##0.00"),"-","△")&amp;"】"))</f>
        <v>【59.94】</v>
      </c>
      <c r="CW6" s="36">
        <f>IF(CW7="",NA(),CW7)</f>
        <v>84.2</v>
      </c>
      <c r="CX6" s="36">
        <f t="shared" ref="CX6:DF6" si="11">IF(CX7="",NA(),CX7)</f>
        <v>83.66</v>
      </c>
      <c r="CY6" s="36">
        <f t="shared" si="11"/>
        <v>83.77</v>
      </c>
      <c r="CZ6" s="36">
        <f t="shared" si="11"/>
        <v>84.4</v>
      </c>
      <c r="DA6" s="36">
        <f t="shared" si="11"/>
        <v>84.5</v>
      </c>
      <c r="DB6" s="36">
        <f t="shared" si="11"/>
        <v>89.62</v>
      </c>
      <c r="DC6" s="36">
        <f t="shared" si="11"/>
        <v>89.76</v>
      </c>
      <c r="DD6" s="36">
        <f t="shared" si="11"/>
        <v>89.45</v>
      </c>
      <c r="DE6" s="36">
        <f t="shared" si="11"/>
        <v>89.5</v>
      </c>
      <c r="DF6" s="36">
        <f t="shared" si="11"/>
        <v>89.52</v>
      </c>
      <c r="DG6" s="35" t="str">
        <f>IF(DG7="","",IF(DG7="-","【-】","【"&amp;SUBSTITUTE(TEXT(DG7,"#,##0.00"),"-","△")&amp;"】"))</f>
        <v>【90.22】</v>
      </c>
      <c r="DH6" s="36">
        <f>IF(DH7="",NA(),DH7)</f>
        <v>44.56</v>
      </c>
      <c r="DI6" s="36">
        <f t="shared" ref="DI6:DQ6" si="12">IF(DI7="",NA(),DI7)</f>
        <v>45.99</v>
      </c>
      <c r="DJ6" s="36">
        <f t="shared" si="12"/>
        <v>47.11</v>
      </c>
      <c r="DK6" s="36">
        <f t="shared" si="12"/>
        <v>48.19</v>
      </c>
      <c r="DL6" s="36">
        <f t="shared" si="12"/>
        <v>48.8</v>
      </c>
      <c r="DM6" s="36">
        <f t="shared" si="12"/>
        <v>40.21</v>
      </c>
      <c r="DN6" s="36">
        <f t="shared" si="12"/>
        <v>41.12</v>
      </c>
      <c r="DO6" s="36">
        <f t="shared" si="12"/>
        <v>44.91</v>
      </c>
      <c r="DP6" s="36">
        <f t="shared" si="12"/>
        <v>45.89</v>
      </c>
      <c r="DQ6" s="36">
        <f t="shared" si="12"/>
        <v>46.58</v>
      </c>
      <c r="DR6" s="35" t="str">
        <f>IF(DR7="","",IF(DR7="-","【-】","【"&amp;SUBSTITUTE(TEXT(DR7,"#,##0.00"),"-","△")&amp;"】"))</f>
        <v>【47.91】</v>
      </c>
      <c r="DS6" s="36">
        <f>IF(DS7="",NA(),DS7)</f>
        <v>20.9</v>
      </c>
      <c r="DT6" s="36">
        <f t="shared" ref="DT6:EB6" si="13">IF(DT7="",NA(),DT7)</f>
        <v>21.29</v>
      </c>
      <c r="DU6" s="36">
        <f t="shared" si="13"/>
        <v>21.42</v>
      </c>
      <c r="DV6" s="36">
        <f t="shared" si="13"/>
        <v>22.53</v>
      </c>
      <c r="DW6" s="36">
        <f t="shared" si="13"/>
        <v>23.62</v>
      </c>
      <c r="DX6" s="36">
        <f t="shared" si="13"/>
        <v>10.19</v>
      </c>
      <c r="DY6" s="36">
        <f t="shared" si="13"/>
        <v>10.9</v>
      </c>
      <c r="DZ6" s="36">
        <f t="shared" si="13"/>
        <v>12.03</v>
      </c>
      <c r="EA6" s="36">
        <f t="shared" si="13"/>
        <v>13.14</v>
      </c>
      <c r="EB6" s="36">
        <f t="shared" si="13"/>
        <v>14.45</v>
      </c>
      <c r="EC6" s="35" t="str">
        <f>IF(EC7="","",IF(EC7="-","【-】","【"&amp;SUBSTITUTE(TEXT(EC7,"#,##0.00"),"-","△")&amp;"】"))</f>
        <v>【15.00】</v>
      </c>
      <c r="ED6" s="36">
        <f>IF(ED7="",NA(),ED7)</f>
        <v>0.6</v>
      </c>
      <c r="EE6" s="36">
        <f t="shared" ref="EE6:EM6" si="14">IF(EE7="",NA(),EE7)</f>
        <v>0.53</v>
      </c>
      <c r="EF6" s="36">
        <f t="shared" si="14"/>
        <v>1.06</v>
      </c>
      <c r="EG6" s="36">
        <f t="shared" si="14"/>
        <v>0.55000000000000004</v>
      </c>
      <c r="EH6" s="36">
        <f t="shared" si="14"/>
        <v>0.8</v>
      </c>
      <c r="EI6" s="36">
        <f t="shared" si="14"/>
        <v>0.88</v>
      </c>
      <c r="EJ6" s="36">
        <f t="shared" si="14"/>
        <v>0.85</v>
      </c>
      <c r="EK6" s="36">
        <f t="shared" si="14"/>
        <v>0.75</v>
      </c>
      <c r="EL6" s="36">
        <f t="shared" si="14"/>
        <v>0.95</v>
      </c>
      <c r="EM6" s="36">
        <f t="shared" si="14"/>
        <v>0.74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208400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81.59</v>
      </c>
      <c r="P7" s="39">
        <v>75.709999999999994</v>
      </c>
      <c r="Q7" s="39">
        <v>3618</v>
      </c>
      <c r="R7" s="39" t="s">
        <v>110</v>
      </c>
      <c r="S7" s="39" t="s">
        <v>110</v>
      </c>
      <c r="T7" s="39" t="s">
        <v>110</v>
      </c>
      <c r="U7" s="39">
        <v>118773</v>
      </c>
      <c r="V7" s="39">
        <v>171.14</v>
      </c>
      <c r="W7" s="39">
        <v>694.01</v>
      </c>
      <c r="X7" s="39">
        <v>126.28</v>
      </c>
      <c r="Y7" s="39">
        <v>129.06</v>
      </c>
      <c r="Z7" s="39">
        <v>135.88999999999999</v>
      </c>
      <c r="AA7" s="39">
        <v>138.21</v>
      </c>
      <c r="AB7" s="39">
        <v>137.97</v>
      </c>
      <c r="AC7" s="39">
        <v>107.91</v>
      </c>
      <c r="AD7" s="39">
        <v>108.44</v>
      </c>
      <c r="AE7" s="39">
        <v>113.11</v>
      </c>
      <c r="AF7" s="39">
        <v>114</v>
      </c>
      <c r="AG7" s="39">
        <v>114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0.57999999999999996</v>
      </c>
      <c r="AO7" s="39">
        <v>0.81</v>
      </c>
      <c r="AP7" s="39">
        <v>0</v>
      </c>
      <c r="AQ7" s="39">
        <v>0.03</v>
      </c>
      <c r="AR7" s="39">
        <v>0.23</v>
      </c>
      <c r="AS7" s="39">
        <v>0.79</v>
      </c>
      <c r="AT7" s="39">
        <v>2206.5700000000002</v>
      </c>
      <c r="AU7" s="39">
        <v>1841.49</v>
      </c>
      <c r="AV7" s="39">
        <v>944.78</v>
      </c>
      <c r="AW7" s="39">
        <v>1080.97</v>
      </c>
      <c r="AX7" s="39">
        <v>814.85</v>
      </c>
      <c r="AY7" s="39">
        <v>633.30999999999995</v>
      </c>
      <c r="AZ7" s="39">
        <v>648.09</v>
      </c>
      <c r="BA7" s="39">
        <v>344.19</v>
      </c>
      <c r="BB7" s="39">
        <v>352.05</v>
      </c>
      <c r="BC7" s="39">
        <v>349.04</v>
      </c>
      <c r="BD7" s="39">
        <v>262.87</v>
      </c>
      <c r="BE7" s="39">
        <v>224.19</v>
      </c>
      <c r="BF7" s="39">
        <v>209.61</v>
      </c>
      <c r="BG7" s="39">
        <v>178.58</v>
      </c>
      <c r="BH7" s="39">
        <v>164.51</v>
      </c>
      <c r="BI7" s="39">
        <v>150.55000000000001</v>
      </c>
      <c r="BJ7" s="39">
        <v>257.41000000000003</v>
      </c>
      <c r="BK7" s="39">
        <v>253.86</v>
      </c>
      <c r="BL7" s="39">
        <v>252.09</v>
      </c>
      <c r="BM7" s="39">
        <v>250.76</v>
      </c>
      <c r="BN7" s="39">
        <v>254.54</v>
      </c>
      <c r="BO7" s="39">
        <v>270.87</v>
      </c>
      <c r="BP7" s="39">
        <v>118.33</v>
      </c>
      <c r="BQ7" s="39">
        <v>120.68</v>
      </c>
      <c r="BR7" s="39">
        <v>132.11000000000001</v>
      </c>
      <c r="BS7" s="39">
        <v>136.34</v>
      </c>
      <c r="BT7" s="39">
        <v>135.06</v>
      </c>
      <c r="BU7" s="39">
        <v>100.16</v>
      </c>
      <c r="BV7" s="39">
        <v>100.07</v>
      </c>
      <c r="BW7" s="39">
        <v>106.22</v>
      </c>
      <c r="BX7" s="39">
        <v>106.69</v>
      </c>
      <c r="BY7" s="39">
        <v>106.52</v>
      </c>
      <c r="BZ7" s="39">
        <v>105.59</v>
      </c>
      <c r="CA7" s="39">
        <v>172.2</v>
      </c>
      <c r="CB7" s="39">
        <v>169.33</v>
      </c>
      <c r="CC7" s="39">
        <v>155.61000000000001</v>
      </c>
      <c r="CD7" s="39">
        <v>151.13</v>
      </c>
      <c r="CE7" s="39">
        <v>152.94999999999999</v>
      </c>
      <c r="CF7" s="39">
        <v>166.17</v>
      </c>
      <c r="CG7" s="39">
        <v>164.93</v>
      </c>
      <c r="CH7" s="39">
        <v>155.22999999999999</v>
      </c>
      <c r="CI7" s="39">
        <v>154.91999999999999</v>
      </c>
      <c r="CJ7" s="39">
        <v>155.80000000000001</v>
      </c>
      <c r="CK7" s="39">
        <v>163.27000000000001</v>
      </c>
      <c r="CL7" s="39">
        <v>75.59</v>
      </c>
      <c r="CM7" s="39">
        <v>76.02</v>
      </c>
      <c r="CN7" s="39">
        <v>74.11</v>
      </c>
      <c r="CO7" s="39">
        <v>73.2</v>
      </c>
      <c r="CP7" s="39">
        <v>72.88</v>
      </c>
      <c r="CQ7" s="39">
        <v>62.5</v>
      </c>
      <c r="CR7" s="39">
        <v>62.45</v>
      </c>
      <c r="CS7" s="39">
        <v>62.12</v>
      </c>
      <c r="CT7" s="39">
        <v>62.26</v>
      </c>
      <c r="CU7" s="39">
        <v>62.1</v>
      </c>
      <c r="CV7" s="39">
        <v>59.94</v>
      </c>
      <c r="CW7" s="39">
        <v>84.2</v>
      </c>
      <c r="CX7" s="39">
        <v>83.66</v>
      </c>
      <c r="CY7" s="39">
        <v>83.77</v>
      </c>
      <c r="CZ7" s="39">
        <v>84.4</v>
      </c>
      <c r="DA7" s="39">
        <v>84.5</v>
      </c>
      <c r="DB7" s="39">
        <v>89.62</v>
      </c>
      <c r="DC7" s="39">
        <v>89.76</v>
      </c>
      <c r="DD7" s="39">
        <v>89.45</v>
      </c>
      <c r="DE7" s="39">
        <v>89.5</v>
      </c>
      <c r="DF7" s="39">
        <v>89.52</v>
      </c>
      <c r="DG7" s="39">
        <v>90.22</v>
      </c>
      <c r="DH7" s="39">
        <v>44.56</v>
      </c>
      <c r="DI7" s="39">
        <v>45.99</v>
      </c>
      <c r="DJ7" s="39">
        <v>47.11</v>
      </c>
      <c r="DK7" s="39">
        <v>48.19</v>
      </c>
      <c r="DL7" s="39">
        <v>48.8</v>
      </c>
      <c r="DM7" s="39">
        <v>40.21</v>
      </c>
      <c r="DN7" s="39">
        <v>41.12</v>
      </c>
      <c r="DO7" s="39">
        <v>44.91</v>
      </c>
      <c r="DP7" s="39">
        <v>45.89</v>
      </c>
      <c r="DQ7" s="39">
        <v>46.58</v>
      </c>
      <c r="DR7" s="39">
        <v>47.91</v>
      </c>
      <c r="DS7" s="39">
        <v>20.9</v>
      </c>
      <c r="DT7" s="39">
        <v>21.29</v>
      </c>
      <c r="DU7" s="39">
        <v>21.42</v>
      </c>
      <c r="DV7" s="39">
        <v>22.53</v>
      </c>
      <c r="DW7" s="39">
        <v>23.62</v>
      </c>
      <c r="DX7" s="39">
        <v>10.19</v>
      </c>
      <c r="DY7" s="39">
        <v>10.9</v>
      </c>
      <c r="DZ7" s="39">
        <v>12.03</v>
      </c>
      <c r="EA7" s="39">
        <v>13.14</v>
      </c>
      <c r="EB7" s="39">
        <v>14.45</v>
      </c>
      <c r="EC7" s="39">
        <v>15</v>
      </c>
      <c r="ED7" s="39">
        <v>0.6</v>
      </c>
      <c r="EE7" s="39">
        <v>0.53</v>
      </c>
      <c r="EF7" s="39">
        <v>1.06</v>
      </c>
      <c r="EG7" s="39">
        <v>0.55000000000000004</v>
      </c>
      <c r="EH7" s="39">
        <v>0.8</v>
      </c>
      <c r="EI7" s="39">
        <v>0.88</v>
      </c>
      <c r="EJ7" s="39">
        <v>0.85</v>
      </c>
      <c r="EK7" s="39">
        <v>0.75</v>
      </c>
      <c r="EL7" s="39">
        <v>0.95</v>
      </c>
      <c r="EM7" s="39">
        <v>0.74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佐久水道企業団</cp:lastModifiedBy>
  <cp:lastPrinted>2018-02-01T23:40:12Z</cp:lastPrinted>
  <dcterms:created xsi:type="dcterms:W3CDTF">2017-12-25T01:28:46Z</dcterms:created>
  <dcterms:modified xsi:type="dcterms:W3CDTF">2018-02-05T04:28:27Z</dcterms:modified>
  <cp:category/>
</cp:coreProperties>
</file>