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1\佐久地事地域政策\02企画振興係\0400財政\03公営企業決算状況調査\H29\01_地方公営企業決算状況調査における補足調査\01地方公営企業決算状況調査\経営分析\確認事項\経営分析表修正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P8" i="4"/>
  <c r="B8" i="4"/>
  <c r="C10" i="5" l="1"/>
  <c r="D10" i="5"/>
  <c r="E10" i="5"/>
  <c r="B10" i="5"/>
</calcChain>
</file>

<file path=xl/sharedStrings.xml><?xml version="1.0" encoding="utf-8"?>
<sst xmlns="http://schemas.openxmlformats.org/spreadsheetml/2006/main" count="243" uniqueCount="125">
  <si>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</si>
  <si>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</si>
  <si>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</si>
  <si>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</si>
  <si>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</si>
  <si>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</si>
  <si>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</si>
  <si>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</si>
  <si>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</si>
  <si>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</si>
  <si>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</si>
  <si>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</si>
  <si>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</si>
  <si>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</si>
  <si>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</si>
  <si>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</si>
  <si>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</si>
  <si>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</si>
  <si>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</si>
  <si>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</si>
  <si>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</si>
  <si>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</si>
  <si>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</si>
  <si>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</si>
  <si>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</si>
  <si>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</si>
  <si>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</si>
  <si>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</si>
  <si>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</si>
  <si>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</si>
  <si>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</si>
  <si>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</si>
  <si>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</si>
  <si>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</si>
  <si>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</si>
  <si>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</si>
  <si>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</si>
  <si>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</si>
  <si>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</si>
  <si>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</si>
  <si>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</si>
  <si>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</si>
  <si>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</si>
  <si>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</si>
  <si>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</si>
  <si>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</si>
  <si>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</si>
  <si>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</si>
  <si>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</si>
  <si>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</si>
  <si>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</si>
  <si>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</si>
  <si>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</si>
  <si>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</si>
  <si>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</si>
  <si>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</si>
  <si>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</si>
  <si>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</si>
  <si>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</si>
  <si>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</si>
  <si>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</si>
  <si>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</si>
  <si>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</si>
  <si>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</si>
  <si>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</si>
  <si>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</si>
  <si>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</si>
  <si>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</si>
  <si>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</si>
  <si>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</si>
  <si>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</si>
  <si>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</si>
  <si>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</si>
  <si>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</si>
  <si>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</si>
  <si>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</si>
  <si>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</si>
  <si>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</si>
  <si>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</si>
  <si>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</si>
  <si>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</si>
  <si>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</si>
  <si>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</si>
  <si>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</si>
  <si>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</si>
  <si>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</si>
  <si>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</si>
  <si>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</si>
  <si>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</si>
  <si>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</si>
  <si>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</si>
  <si>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</si>
  <si>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</si>
  <si>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</si>
  <si>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</si>
  <si>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</si>
  <si>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</si>
  <si>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</si>
  <si>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</si>
  <si>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</si>
  <si>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</si>
  <si>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</si>
  <si>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</si>
  <si>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</si>
  <si>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</si>
  <si>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</si>
  <si>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</si>
  <si>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</si>
  <si>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</si>
  <si>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南佐久環境衛生組合</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</si>
  <si>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</si>
  <si>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</si>
  <si>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</si>
  <si>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</si>
  <si>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</si>
  <si>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</si>
  <si>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</si>
  <si>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</si>
  <si>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</si>
  <si>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</si>
  <si>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</si>
  <si>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</si>
  <si>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３２年度からの公営企業会計（財務適用）への移行に向けて準備を進めていますが、適正な料金収入の確保及び汚水処理費の削減を検討し、施設効率の改善や今後の投資のあり方も合わせて見直していく必要性があります。</t>
    <rPh sb="1" eb="3">
      <t>ヘイセイ</t>
    </rPh>
    <rPh sb="5" eb="7">
      <t>ネンド</t>
    </rPh>
    <rPh sb="10" eb="12">
      <t>コウエイ</t>
    </rPh>
    <rPh sb="12" eb="14">
      <t>キギョウ</t>
    </rPh>
    <rPh sb="14" eb="16">
      <t>カイケイ</t>
    </rPh>
    <rPh sb="17" eb="19">
      <t>ザイム</t>
    </rPh>
    <rPh sb="19" eb="21">
      <t>テキヨウ</t>
    </rPh>
    <rPh sb="24" eb="26">
      <t>イコウ</t>
    </rPh>
    <rPh sb="27" eb="28">
      <t>ム</t>
    </rPh>
    <rPh sb="30" eb="32">
      <t>ジュンビ</t>
    </rPh>
    <rPh sb="33" eb="34">
      <t>スス</t>
    </rPh>
    <rPh sb="41" eb="43">
      <t>テキセイ</t>
    </rPh>
    <rPh sb="44" eb="46">
      <t>リョウキン</t>
    </rPh>
    <rPh sb="46" eb="48">
      <t>シュウニュウ</t>
    </rPh>
    <rPh sb="49" eb="51">
      <t>カクホ</t>
    </rPh>
    <rPh sb="51" eb="52">
      <t>オヨ</t>
    </rPh>
    <rPh sb="53" eb="55">
      <t>オスイ</t>
    </rPh>
    <rPh sb="55" eb="57">
      <t>ショリ</t>
    </rPh>
    <rPh sb="57" eb="58">
      <t>ヒ</t>
    </rPh>
    <rPh sb="59" eb="61">
      <t>サクゲン</t>
    </rPh>
    <rPh sb="62" eb="64">
      <t>ケントウ</t>
    </rPh>
    <rPh sb="66" eb="68">
      <t>シセツ</t>
    </rPh>
    <rPh sb="68" eb="70">
      <t>コウリツ</t>
    </rPh>
    <rPh sb="71" eb="73">
      <t>カイゼン</t>
    </rPh>
    <rPh sb="74" eb="76">
      <t>コンゴ</t>
    </rPh>
    <rPh sb="77" eb="79">
      <t>トウシ</t>
    </rPh>
    <rPh sb="82" eb="83">
      <t>カタ</t>
    </rPh>
    <rPh sb="84" eb="85">
      <t>ア</t>
    </rPh>
    <rPh sb="88" eb="90">
      <t>ミナオ</t>
    </rPh>
    <rPh sb="94" eb="97">
      <t>ヒツヨウセイ</t>
    </rPh>
    <phoneticPr fontId="4"/>
  </si>
  <si>
    <t>　平成１２年４月に供用開始し１７年が経過していますが、短期間での施設整備や事業投資により、類似団体と比較して企業債残高が大きく、汚水処理原価も高額となり、収益の圧迫要因の一つになっています。
　平成２３年度、２６年度、２８年度では、佐久穂町と小海町の隣接する汚水処理施設（コミプラ、農集）が接続統合され、一定の効率性が図られ、施設利用率と水洗化率では類似団体と同程度で推移していますが、人口減少に伴う有収水量の低下が着実に進み、施設運営費の適切な水準の料金収入に至らないため、企業債償還金を加えた費用に対する使用料金収入等の割合（収益的収支比率）は低下傾向にあります。
　なお、料金で回収すべき経費（汚水処理費）に対する料金収入の割合（経費回収率）は、総務省で示されている汚水処理費に対する基準内繰入額の算定を平成２８年度において修正したため、類似団体との差異は少なくなっています。</t>
    <rPh sb="1" eb="3">
      <t>ヘイセイ</t>
    </rPh>
    <rPh sb="5" eb="6">
      <t>ネン</t>
    </rPh>
    <rPh sb="7" eb="8">
      <t>ツキ</t>
    </rPh>
    <rPh sb="9" eb="11">
      <t>キョウヨウ</t>
    </rPh>
    <rPh sb="11" eb="13">
      <t>カイシ</t>
    </rPh>
    <rPh sb="16" eb="17">
      <t>ネン</t>
    </rPh>
    <rPh sb="18" eb="20">
      <t>ケイカ</t>
    </rPh>
    <rPh sb="27" eb="30">
      <t>タンキカン</t>
    </rPh>
    <rPh sb="32" eb="34">
      <t>シセツ</t>
    </rPh>
    <rPh sb="34" eb="36">
      <t>セイビ</t>
    </rPh>
    <rPh sb="37" eb="39">
      <t>ジギョウ</t>
    </rPh>
    <rPh sb="39" eb="41">
      <t>トウシ</t>
    </rPh>
    <rPh sb="45" eb="47">
      <t>ルイジ</t>
    </rPh>
    <rPh sb="47" eb="49">
      <t>ダンタイ</t>
    </rPh>
    <rPh sb="50" eb="52">
      <t>ヒカク</t>
    </rPh>
    <rPh sb="54" eb="56">
      <t>キギョウ</t>
    </rPh>
    <rPh sb="56" eb="57">
      <t>サイ</t>
    </rPh>
    <rPh sb="57" eb="59">
      <t>ザンダカ</t>
    </rPh>
    <rPh sb="60" eb="61">
      <t>オオ</t>
    </rPh>
    <rPh sb="64" eb="66">
      <t>オスイ</t>
    </rPh>
    <rPh sb="66" eb="68">
      <t>ショリ</t>
    </rPh>
    <rPh sb="68" eb="70">
      <t>ゲンカ</t>
    </rPh>
    <rPh sb="71" eb="73">
      <t>コウガク</t>
    </rPh>
    <rPh sb="77" eb="79">
      <t>シュウエキ</t>
    </rPh>
    <rPh sb="80" eb="82">
      <t>アッパク</t>
    </rPh>
    <rPh sb="82" eb="84">
      <t>ヨウイン</t>
    </rPh>
    <rPh sb="85" eb="86">
      <t>ヒト</t>
    </rPh>
    <rPh sb="97" eb="99">
      <t>ヘイセイ</t>
    </rPh>
    <rPh sb="101" eb="103">
      <t>ネンド</t>
    </rPh>
    <rPh sb="106" eb="108">
      <t>ネンド</t>
    </rPh>
    <rPh sb="111" eb="113">
      <t>ネンド</t>
    </rPh>
    <rPh sb="116" eb="120">
      <t>サクホマチ</t>
    </rPh>
    <rPh sb="121" eb="124">
      <t>コウミマチ</t>
    </rPh>
    <rPh sb="125" eb="127">
      <t>リンセツ</t>
    </rPh>
    <rPh sb="129" eb="131">
      <t>オスイ</t>
    </rPh>
    <rPh sb="131" eb="133">
      <t>ショリ</t>
    </rPh>
    <rPh sb="133" eb="135">
      <t>シセツ</t>
    </rPh>
    <rPh sb="141" eb="143">
      <t>ノウシュウ</t>
    </rPh>
    <rPh sb="145" eb="147">
      <t>セツゾク</t>
    </rPh>
    <rPh sb="147" eb="149">
      <t>トウゴウ</t>
    </rPh>
    <rPh sb="152" eb="154">
      <t>イッテイ</t>
    </rPh>
    <rPh sb="155" eb="158">
      <t>コウリツセイ</t>
    </rPh>
    <rPh sb="159" eb="160">
      <t>ハカ</t>
    </rPh>
    <rPh sb="163" eb="165">
      <t>シセツ</t>
    </rPh>
    <rPh sb="165" eb="168">
      <t>リヨウリツ</t>
    </rPh>
    <rPh sb="169" eb="172">
      <t>スイセンカ</t>
    </rPh>
    <rPh sb="172" eb="173">
      <t>リツ</t>
    </rPh>
    <rPh sb="175" eb="177">
      <t>ルイジ</t>
    </rPh>
    <rPh sb="177" eb="179">
      <t>ダンタイ</t>
    </rPh>
    <rPh sb="180" eb="183">
      <t>ドウテイド</t>
    </rPh>
    <rPh sb="184" eb="186">
      <t>スイイ</t>
    </rPh>
    <rPh sb="193" eb="195">
      <t>ジンコウ</t>
    </rPh>
    <rPh sb="195" eb="197">
      <t>ゲンショウ</t>
    </rPh>
    <rPh sb="198" eb="199">
      <t>トモナ</t>
    </rPh>
    <rPh sb="200" eb="202">
      <t>ユウシュウ</t>
    </rPh>
    <rPh sb="202" eb="204">
      <t>スイリョウ</t>
    </rPh>
    <rPh sb="205" eb="207">
      <t>テイカ</t>
    </rPh>
    <rPh sb="208" eb="210">
      <t>チャクジツ</t>
    </rPh>
    <rPh sb="211" eb="212">
      <t>スス</t>
    </rPh>
    <rPh sb="214" eb="216">
      <t>シセツ</t>
    </rPh>
    <rPh sb="216" eb="219">
      <t>ウンエイヒ</t>
    </rPh>
    <rPh sb="220" eb="222">
      <t>テキセツ</t>
    </rPh>
    <rPh sb="223" eb="225">
      <t>スイジュン</t>
    </rPh>
    <rPh sb="226" eb="228">
      <t>リョウキン</t>
    </rPh>
    <rPh sb="228" eb="230">
      <t>シュウニュウ</t>
    </rPh>
    <rPh sb="231" eb="232">
      <t>イタ</t>
    </rPh>
    <rPh sb="238" eb="240">
      <t>キギョウ</t>
    </rPh>
    <rPh sb="240" eb="241">
      <t>サイ</t>
    </rPh>
    <rPh sb="241" eb="244">
      <t>ショウカンキン</t>
    </rPh>
    <rPh sb="245" eb="246">
      <t>クワ</t>
    </rPh>
    <rPh sb="248" eb="250">
      <t>ヒヨウ</t>
    </rPh>
    <rPh sb="251" eb="252">
      <t>タイ</t>
    </rPh>
    <rPh sb="254" eb="256">
      <t>シヨウ</t>
    </rPh>
    <rPh sb="256" eb="258">
      <t>リョウキン</t>
    </rPh>
    <rPh sb="258" eb="260">
      <t>シュウニュウ</t>
    </rPh>
    <rPh sb="260" eb="261">
      <t>ナド</t>
    </rPh>
    <rPh sb="262" eb="264">
      <t>ワリアイ</t>
    </rPh>
    <rPh sb="265" eb="268">
      <t>シュウエキテキ</t>
    </rPh>
    <rPh sb="268" eb="270">
      <t>シュウシ</t>
    </rPh>
    <rPh sb="270" eb="272">
      <t>ヒリツ</t>
    </rPh>
    <rPh sb="274" eb="276">
      <t>テイカ</t>
    </rPh>
    <rPh sb="276" eb="278">
      <t>ケイコウ</t>
    </rPh>
    <rPh sb="289" eb="291">
      <t>リョウキン</t>
    </rPh>
    <rPh sb="292" eb="294">
      <t>カイシュウ</t>
    </rPh>
    <rPh sb="297" eb="299">
      <t>ケイヒ</t>
    </rPh>
    <rPh sb="300" eb="302">
      <t>オスイ</t>
    </rPh>
    <rPh sb="302" eb="304">
      <t>ショリ</t>
    </rPh>
    <rPh sb="304" eb="305">
      <t>ヒ</t>
    </rPh>
    <rPh sb="307" eb="308">
      <t>タイ</t>
    </rPh>
    <rPh sb="310" eb="312">
      <t>リョウキン</t>
    </rPh>
    <rPh sb="312" eb="314">
      <t>シュウニュウ</t>
    </rPh>
    <rPh sb="315" eb="317">
      <t>ワリアイ</t>
    </rPh>
    <rPh sb="318" eb="320">
      <t>ケイヒ</t>
    </rPh>
    <rPh sb="320" eb="322">
      <t>カイシュウ</t>
    </rPh>
    <rPh sb="322" eb="323">
      <t>リツ</t>
    </rPh>
    <rPh sb="326" eb="329">
      <t>ソウムショウ</t>
    </rPh>
    <rPh sb="330" eb="331">
      <t>シメ</t>
    </rPh>
    <rPh sb="336" eb="338">
      <t>オスイ</t>
    </rPh>
    <rPh sb="338" eb="340">
      <t>ショリ</t>
    </rPh>
    <rPh sb="340" eb="341">
      <t>ヒ</t>
    </rPh>
    <rPh sb="342" eb="343">
      <t>タイ</t>
    </rPh>
    <rPh sb="345" eb="347">
      <t>キジュン</t>
    </rPh>
    <rPh sb="347" eb="348">
      <t>ナイ</t>
    </rPh>
    <rPh sb="348" eb="350">
      <t>クリイレ</t>
    </rPh>
    <rPh sb="350" eb="351">
      <t>ガク</t>
    </rPh>
    <rPh sb="352" eb="354">
      <t>サンテイ</t>
    </rPh>
    <rPh sb="355" eb="357">
      <t>ヘイセイ</t>
    </rPh>
    <rPh sb="359" eb="361">
      <t>ネンド</t>
    </rPh>
    <rPh sb="365" eb="367">
      <t>シュウセイ</t>
    </rPh>
    <rPh sb="372" eb="374">
      <t>ルイジ</t>
    </rPh>
    <rPh sb="374" eb="376">
      <t>ダンタイ</t>
    </rPh>
    <rPh sb="378" eb="380">
      <t>サイ</t>
    </rPh>
    <rPh sb="381" eb="382">
      <t>スク</t>
    </rPh>
    <phoneticPr fontId="4"/>
  </si>
  <si>
    <t>　管渠施設の老朽化による更新投資・対策の実施状況の該当はありませんが、引続き定期的（概ね５年～７年のサイクル）な点検等を行い、適正な維持管理に努めるとともに、一層計画的な点検・調査を進め、処理施設とともにストックマネジメントを活用し、施設更新事業費の平準化・削減を図っていく必要性があります。</t>
    <rPh sb="1" eb="3">
      <t>カンキョ</t>
    </rPh>
    <rPh sb="3" eb="5">
      <t>シセツ</t>
    </rPh>
    <rPh sb="6" eb="9">
      <t>ロウキュウカ</t>
    </rPh>
    <rPh sb="12" eb="14">
      <t>コウシン</t>
    </rPh>
    <rPh sb="14" eb="16">
      <t>トウシ</t>
    </rPh>
    <rPh sb="17" eb="19">
      <t>タイサク</t>
    </rPh>
    <rPh sb="20" eb="22">
      <t>ジッシ</t>
    </rPh>
    <rPh sb="22" eb="24">
      <t>ジョウキョウ</t>
    </rPh>
    <rPh sb="25" eb="27">
      <t>ガイトウ</t>
    </rPh>
    <rPh sb="35" eb="37">
      <t>ヒキツヅ</t>
    </rPh>
    <rPh sb="38" eb="41">
      <t>テイキテキ</t>
    </rPh>
    <rPh sb="42" eb="43">
      <t>オオム</t>
    </rPh>
    <rPh sb="45" eb="46">
      <t>ネン</t>
    </rPh>
    <rPh sb="48" eb="49">
      <t>ネン</t>
    </rPh>
    <rPh sb="56" eb="58">
      <t>テンケン</t>
    </rPh>
    <rPh sb="58" eb="59">
      <t>ナド</t>
    </rPh>
    <rPh sb="60" eb="61">
      <t>オコナ</t>
    </rPh>
    <rPh sb="63" eb="65">
      <t>テキセイ</t>
    </rPh>
    <rPh sb="66" eb="68">
      <t>イジ</t>
    </rPh>
    <rPh sb="68" eb="70">
      <t>カンリ</t>
    </rPh>
    <rPh sb="71" eb="72">
      <t>ツト</t>
    </rPh>
    <rPh sb="79" eb="81">
      <t>イッソウ</t>
    </rPh>
    <rPh sb="81" eb="84">
      <t>ケイカクテキ</t>
    </rPh>
    <rPh sb="85" eb="87">
      <t>テンケン</t>
    </rPh>
    <rPh sb="88" eb="90">
      <t>チョウサ</t>
    </rPh>
    <rPh sb="91" eb="92">
      <t>スス</t>
    </rPh>
    <rPh sb="94" eb="96">
      <t>ショリ</t>
    </rPh>
    <rPh sb="96" eb="98">
      <t>シセツ</t>
    </rPh>
    <rPh sb="113" eb="115">
      <t>カツヨウ</t>
    </rPh>
    <rPh sb="117" eb="119">
      <t>シセツ</t>
    </rPh>
    <rPh sb="119" eb="121">
      <t>コウシン</t>
    </rPh>
    <rPh sb="121" eb="124">
      <t>ジギョウヒ</t>
    </rPh>
    <rPh sb="125" eb="128">
      <t>ヘイジュンカ</t>
    </rPh>
    <rPh sb="129" eb="131">
      <t>サクゲン</t>
    </rPh>
    <rPh sb="132" eb="133">
      <t>ハカ</t>
    </rPh>
    <rPh sb="137" eb="140">
      <t>ヒツヨウセイ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</si>
</sst>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justify" vertical="top" wrapText="1"/>
      <protection locked="0"/>
    </xf>
    <xf numFmtId="0" fontId="22" fillId="0" borderId="0" xfId="1" applyFont="1" applyBorder="1" applyAlignment="1" applyProtection="1">
      <alignment horizontal="justify" vertical="top" wrapText="1"/>
      <protection locked="0"/>
    </xf>
    <xf numFmtId="0" fontId="22" fillId="0" borderId="7" xfId="1" applyFont="1" applyBorder="1" applyAlignment="1" applyProtection="1">
      <alignment horizontal="justify" vertical="top" wrapText="1"/>
      <protection locked="0"/>
    </xf>
    <xf numFmtId="0" fontId="22" fillId="0" borderId="8" xfId="1" applyFont="1" applyBorder="1" applyAlignment="1" applyProtection="1">
      <alignment horizontal="justify" vertical="top" wrapText="1"/>
      <protection locked="0"/>
    </xf>
    <xf numFmtId="0" fontId="22" fillId="0" borderId="1" xfId="1" applyFont="1" applyBorder="1" applyAlignment="1" applyProtection="1">
      <alignment horizontal="justify" vertical="top" wrapText="1"/>
      <protection locked="0"/>
    </xf>
    <xf numFmtId="0" fontId="22" fillId="0" borderId="9" xfId="1" applyFont="1" applyBorder="1" applyAlignment="1" applyProtection="1">
      <alignment horizontal="justify"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F9-40FE-9CBB-2C11A8AC62A6}"/>
            </c:ext>
          </c:extLst>
        </c:ser>
        <c:dLbls>
          <c:showLegendKey val="0"/>
          <c:showVal val="0"/>
          <c:showCatName val="0"/>
          <c:showSerName val="0"/>
          <c:showPercent val="0"/>
          <c:showBubbleSize val="0"/>
        </c:dLbls>
        <c:gapWidth val="150"/>
        <c:axId val="239135768"/>
        <c:axId val="2391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0.15</c:v>
                </c:pt>
                <c:pt idx="4" formatCode="#,##0.00;&quot;△&quot;#,##0.00;&quot;-&quot;">
                  <c:v>0.1</c:v>
                </c:pt>
              </c:numCache>
            </c:numRef>
          </c:val>
          <c:smooth val="0"/>
          <c:extLst>
            <c:ext xmlns:c16="http://schemas.microsoft.com/office/drawing/2014/chart" uri="{C3380CC4-5D6E-409C-BE32-E72D297353CC}">
              <c16:uniqueId val="{00000001-D1F9-40FE-9CBB-2C11A8AC62A6}"/>
            </c:ext>
          </c:extLst>
        </c:ser>
        <c:dLbls>
          <c:showLegendKey val="0"/>
          <c:showVal val="0"/>
          <c:showCatName val="0"/>
          <c:showSerName val="0"/>
          <c:showPercent val="0"/>
          <c:showBubbleSize val="0"/>
        </c:dLbls>
        <c:marker val="1"/>
        <c:smooth val="0"/>
        <c:axId val="239135768"/>
        <c:axId val="239136160"/>
      </c:lineChart>
      <c:dateAx>
        <c:axId val="239135768"/>
        <c:scaling>
          <c:orientation val="minMax"/>
        </c:scaling>
        <c:delete val="1"/>
        <c:axPos val="b"/>
        <c:numFmt formatCode="ge" sourceLinked="1"/>
        <c:majorTickMark val="none"/>
        <c:minorTickMark val="none"/>
        <c:tickLblPos val="none"/>
        <c:crossAx val="239136160"/>
        <c:crosses val="autoZero"/>
        <c:auto val="1"/>
        <c:lblOffset val="100"/>
        <c:baseTimeUnit val="years"/>
      </c:dateAx>
      <c:valAx>
        <c:axId val="2391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3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53.12</c:v>
                </c:pt>
                <c:pt idx="1">
                  <c:v>53.45</c:v>
                </c:pt>
                <c:pt idx="2">
                  <c:v>52.53</c:v>
                </c:pt>
                <c:pt idx="3">
                  <c:v>52.29</c:v>
                </c:pt>
                <c:pt idx="4">
                  <c:v>55.27</c:v>
                </c:pt>
              </c:numCache>
            </c:numRef>
          </c:val>
          <c:extLst>
            <c:ext xmlns:c16="http://schemas.microsoft.com/office/drawing/2014/chart" uri="{C3380CC4-5D6E-409C-BE32-E72D297353CC}">
              <c16:uniqueId val="{00000000-B7A7-4FC2-9E3E-53C189ED293E}"/>
            </c:ext>
          </c:extLst>
        </c:ser>
        <c:dLbls>
          <c:showLegendKey val="0"/>
          <c:showVal val="0"/>
          <c:showCatName val="0"/>
          <c:showSerName val="0"/>
          <c:showPercent val="0"/>
          <c:showBubbleSize val="0"/>
        </c:dLbls>
        <c:gapWidth val="150"/>
        <c:axId val="241689552"/>
        <c:axId val="24168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49.39</c:v>
                </c:pt>
                <c:pt idx="4">
                  <c:v>49.25</c:v>
                </c:pt>
              </c:numCache>
            </c:numRef>
          </c:val>
          <c:smooth val="0"/>
          <c:extLst>
            <c:ext xmlns:c16="http://schemas.microsoft.com/office/drawing/2014/chart" uri="{C3380CC4-5D6E-409C-BE32-E72D297353CC}">
              <c16:uniqueId val="{00000001-B7A7-4FC2-9E3E-53C189ED293E}"/>
            </c:ext>
          </c:extLst>
        </c:ser>
        <c:dLbls>
          <c:showLegendKey val="0"/>
          <c:showVal val="0"/>
          <c:showCatName val="0"/>
          <c:showSerName val="0"/>
          <c:showPercent val="0"/>
          <c:showBubbleSize val="0"/>
        </c:dLbls>
        <c:marker val="1"/>
        <c:smooth val="0"/>
        <c:axId val="241689552"/>
        <c:axId val="241689944"/>
      </c:lineChart>
      <c:dateAx>
        <c:axId val="241689552"/>
        <c:scaling>
          <c:orientation val="minMax"/>
        </c:scaling>
        <c:delete val="1"/>
        <c:axPos val="b"/>
        <c:numFmt formatCode="ge" sourceLinked="1"/>
        <c:majorTickMark val="none"/>
        <c:minorTickMark val="none"/>
        <c:tickLblPos val="none"/>
        <c:crossAx val="241689944"/>
        <c:crosses val="autoZero"/>
        <c:auto val="1"/>
        <c:lblOffset val="100"/>
        <c:baseTimeUnit val="years"/>
      </c:dateAx>
      <c:valAx>
        <c:axId val="2416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73.09</c:v>
                </c:pt>
                <c:pt idx="1">
                  <c:v>75.59</c:v>
                </c:pt>
                <c:pt idx="2">
                  <c:v>75.16</c:v>
                </c:pt>
                <c:pt idx="3">
                  <c:v>76.61</c:v>
                </c:pt>
                <c:pt idx="4">
                  <c:v>77.67</c:v>
                </c:pt>
              </c:numCache>
            </c:numRef>
          </c:val>
          <c:extLst>
            <c:ext xmlns:c16="http://schemas.microsoft.com/office/drawing/2014/chart" uri="{C3380CC4-5D6E-409C-BE32-E72D297353CC}">
              <c16:uniqueId val="{00000000-6351-430A-B98F-BCD9CEA41DE1}"/>
            </c:ext>
          </c:extLst>
        </c:ser>
        <c:dLbls>
          <c:showLegendKey val="0"/>
          <c:showVal val="0"/>
          <c:showCatName val="0"/>
          <c:showSerName val="0"/>
          <c:showPercent val="0"/>
          <c:showBubbleSize val="0"/>
        </c:dLbls>
        <c:gapWidth val="150"/>
        <c:axId val="241691120"/>
        <c:axId val="24169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83.96</c:v>
                </c:pt>
                <c:pt idx="4">
                  <c:v>84.12</c:v>
                </c:pt>
              </c:numCache>
            </c:numRef>
          </c:val>
          <c:smooth val="0"/>
          <c:extLst>
            <c:ext xmlns:c16="http://schemas.microsoft.com/office/drawing/2014/chart" uri="{C3380CC4-5D6E-409C-BE32-E72D297353CC}">
              <c16:uniqueId val="{00000001-6351-430A-B98F-BCD9CEA41DE1}"/>
            </c:ext>
          </c:extLst>
        </c:ser>
        <c:dLbls>
          <c:showLegendKey val="0"/>
          <c:showVal val="0"/>
          <c:showCatName val="0"/>
          <c:showSerName val="0"/>
          <c:showPercent val="0"/>
          <c:showBubbleSize val="0"/>
        </c:dLbls>
        <c:marker val="1"/>
        <c:smooth val="0"/>
        <c:axId val="241691120"/>
        <c:axId val="241691512"/>
      </c:lineChart>
      <c:dateAx>
        <c:axId val="241691120"/>
        <c:scaling>
          <c:orientation val="minMax"/>
        </c:scaling>
        <c:delete val="1"/>
        <c:axPos val="b"/>
        <c:numFmt formatCode="ge" sourceLinked="1"/>
        <c:majorTickMark val="none"/>
        <c:minorTickMark val="none"/>
        <c:tickLblPos val="none"/>
        <c:crossAx val="241691512"/>
        <c:crosses val="autoZero"/>
        <c:auto val="1"/>
        <c:lblOffset val="100"/>
        <c:baseTimeUnit val="years"/>
      </c:dateAx>
      <c:valAx>
        <c:axId val="24169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45.11</c:v>
                </c:pt>
                <c:pt idx="1">
                  <c:v>43.03</c:v>
                </c:pt>
                <c:pt idx="2">
                  <c:v>43.02</c:v>
                </c:pt>
                <c:pt idx="3">
                  <c:v>42.68</c:v>
                </c:pt>
                <c:pt idx="4">
                  <c:v>39.270000000000003</c:v>
                </c:pt>
              </c:numCache>
            </c:numRef>
          </c:val>
          <c:extLst>
            <c:ext xmlns:c16="http://schemas.microsoft.com/office/drawing/2014/chart" uri="{C3380CC4-5D6E-409C-BE32-E72D297353CC}">
              <c16:uniqueId val="{00000000-FF1E-464D-97F8-3BEC00B19FF7}"/>
            </c:ext>
          </c:extLst>
        </c:ser>
        <c:dLbls>
          <c:showLegendKey val="0"/>
          <c:showVal val="0"/>
          <c:showCatName val="0"/>
          <c:showSerName val="0"/>
          <c:showPercent val="0"/>
          <c:showBubbleSize val="0"/>
        </c:dLbls>
        <c:gapWidth val="150"/>
        <c:axId val="239779608"/>
        <c:axId val="2397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E-464D-97F8-3BEC00B19FF7}"/>
            </c:ext>
          </c:extLst>
        </c:ser>
        <c:dLbls>
          <c:showLegendKey val="0"/>
          <c:showVal val="0"/>
          <c:showCatName val="0"/>
          <c:showSerName val="0"/>
          <c:showPercent val="0"/>
          <c:showBubbleSize val="0"/>
        </c:dLbls>
        <c:marker val="1"/>
        <c:smooth val="0"/>
        <c:axId val="239779608"/>
        <c:axId val="239780000"/>
      </c:lineChart>
      <c:dateAx>
        <c:axId val="239779608"/>
        <c:scaling>
          <c:orientation val="minMax"/>
        </c:scaling>
        <c:delete val="1"/>
        <c:axPos val="b"/>
        <c:numFmt formatCode="ge" sourceLinked="1"/>
        <c:majorTickMark val="none"/>
        <c:minorTickMark val="none"/>
        <c:tickLblPos val="none"/>
        <c:crossAx val="239780000"/>
        <c:crosses val="autoZero"/>
        <c:auto val="1"/>
        <c:lblOffset val="100"/>
        <c:baseTimeUnit val="years"/>
      </c:dateAx>
      <c:valAx>
        <c:axId val="2397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7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6-4F72-BF81-5C08A965E216}"/>
            </c:ext>
          </c:extLst>
        </c:ser>
        <c:dLbls>
          <c:showLegendKey val="0"/>
          <c:showVal val="0"/>
          <c:showCatName val="0"/>
          <c:showSerName val="0"/>
          <c:showPercent val="0"/>
          <c:showBubbleSize val="0"/>
        </c:dLbls>
        <c:gapWidth val="150"/>
        <c:axId val="239781176"/>
        <c:axId val="2397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6-4F72-BF81-5C08A965E216}"/>
            </c:ext>
          </c:extLst>
        </c:ser>
        <c:dLbls>
          <c:showLegendKey val="0"/>
          <c:showVal val="0"/>
          <c:showCatName val="0"/>
          <c:showSerName val="0"/>
          <c:showPercent val="0"/>
          <c:showBubbleSize val="0"/>
        </c:dLbls>
        <c:marker val="1"/>
        <c:smooth val="0"/>
        <c:axId val="239781176"/>
        <c:axId val="239781568"/>
      </c:lineChart>
      <c:dateAx>
        <c:axId val="239781176"/>
        <c:scaling>
          <c:orientation val="minMax"/>
        </c:scaling>
        <c:delete val="1"/>
        <c:axPos val="b"/>
        <c:numFmt formatCode="ge" sourceLinked="1"/>
        <c:majorTickMark val="none"/>
        <c:minorTickMark val="none"/>
        <c:tickLblPos val="none"/>
        <c:crossAx val="239781568"/>
        <c:crosses val="autoZero"/>
        <c:auto val="1"/>
        <c:lblOffset val="100"/>
        <c:baseTimeUnit val="years"/>
      </c:dateAx>
      <c:valAx>
        <c:axId val="2397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8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3D-4C51-9537-EC8EAD4BE808}"/>
            </c:ext>
          </c:extLst>
        </c:ser>
        <c:dLbls>
          <c:showLegendKey val="0"/>
          <c:showVal val="0"/>
          <c:showCatName val="0"/>
          <c:showSerName val="0"/>
          <c:showPercent val="0"/>
          <c:showBubbleSize val="0"/>
        </c:dLbls>
        <c:gapWidth val="150"/>
        <c:axId val="241542264"/>
        <c:axId val="2415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3D-4C51-9537-EC8EAD4BE808}"/>
            </c:ext>
          </c:extLst>
        </c:ser>
        <c:dLbls>
          <c:showLegendKey val="0"/>
          <c:showVal val="0"/>
          <c:showCatName val="0"/>
          <c:showSerName val="0"/>
          <c:showPercent val="0"/>
          <c:showBubbleSize val="0"/>
        </c:dLbls>
        <c:marker val="1"/>
        <c:smooth val="0"/>
        <c:axId val="241542264"/>
        <c:axId val="241542656"/>
      </c:lineChart>
      <c:dateAx>
        <c:axId val="241542264"/>
        <c:scaling>
          <c:orientation val="minMax"/>
        </c:scaling>
        <c:delete val="1"/>
        <c:axPos val="b"/>
        <c:numFmt formatCode="ge" sourceLinked="1"/>
        <c:majorTickMark val="none"/>
        <c:minorTickMark val="none"/>
        <c:tickLblPos val="none"/>
        <c:crossAx val="241542656"/>
        <c:crosses val="autoZero"/>
        <c:auto val="1"/>
        <c:lblOffset val="100"/>
        <c:baseTimeUnit val="years"/>
      </c:dateAx>
      <c:valAx>
        <c:axId val="2415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4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33-4966-A73B-3B0E3C0771AF}"/>
            </c:ext>
          </c:extLst>
        </c:ser>
        <c:dLbls>
          <c:showLegendKey val="0"/>
          <c:showVal val="0"/>
          <c:showCatName val="0"/>
          <c:showSerName val="0"/>
          <c:showPercent val="0"/>
          <c:showBubbleSize val="0"/>
        </c:dLbls>
        <c:gapWidth val="150"/>
        <c:axId val="241544224"/>
        <c:axId val="2398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33-4966-A73B-3B0E3C0771AF}"/>
            </c:ext>
          </c:extLst>
        </c:ser>
        <c:dLbls>
          <c:showLegendKey val="0"/>
          <c:showVal val="0"/>
          <c:showCatName val="0"/>
          <c:showSerName val="0"/>
          <c:showPercent val="0"/>
          <c:showBubbleSize val="0"/>
        </c:dLbls>
        <c:marker val="1"/>
        <c:smooth val="0"/>
        <c:axId val="241544224"/>
        <c:axId val="239830368"/>
      </c:lineChart>
      <c:dateAx>
        <c:axId val="241544224"/>
        <c:scaling>
          <c:orientation val="minMax"/>
        </c:scaling>
        <c:delete val="1"/>
        <c:axPos val="b"/>
        <c:numFmt formatCode="ge" sourceLinked="1"/>
        <c:majorTickMark val="none"/>
        <c:minorTickMark val="none"/>
        <c:tickLblPos val="none"/>
        <c:crossAx val="239830368"/>
        <c:crosses val="autoZero"/>
        <c:auto val="1"/>
        <c:lblOffset val="100"/>
        <c:baseTimeUnit val="years"/>
      </c:dateAx>
      <c:valAx>
        <c:axId val="2398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4F-48C4-A65A-619011CF15B2}"/>
            </c:ext>
          </c:extLst>
        </c:ser>
        <c:dLbls>
          <c:showLegendKey val="0"/>
          <c:showVal val="0"/>
          <c:showCatName val="0"/>
          <c:showSerName val="0"/>
          <c:showPercent val="0"/>
          <c:showBubbleSize val="0"/>
        </c:dLbls>
        <c:gapWidth val="150"/>
        <c:axId val="239831152"/>
        <c:axId val="23983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4F-48C4-A65A-619011CF15B2}"/>
            </c:ext>
          </c:extLst>
        </c:ser>
        <c:dLbls>
          <c:showLegendKey val="0"/>
          <c:showVal val="0"/>
          <c:showCatName val="0"/>
          <c:showSerName val="0"/>
          <c:showPercent val="0"/>
          <c:showBubbleSize val="0"/>
        </c:dLbls>
        <c:marker val="1"/>
        <c:smooth val="0"/>
        <c:axId val="239831152"/>
        <c:axId val="239831544"/>
      </c:lineChart>
      <c:dateAx>
        <c:axId val="239831152"/>
        <c:scaling>
          <c:orientation val="minMax"/>
        </c:scaling>
        <c:delete val="1"/>
        <c:axPos val="b"/>
        <c:numFmt formatCode="ge" sourceLinked="1"/>
        <c:majorTickMark val="none"/>
        <c:minorTickMark val="none"/>
        <c:tickLblPos val="none"/>
        <c:crossAx val="239831544"/>
        <c:crosses val="autoZero"/>
        <c:auto val="1"/>
        <c:lblOffset val="100"/>
        <c:baseTimeUnit val="years"/>
      </c:dateAx>
      <c:valAx>
        <c:axId val="23983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3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2509.15</c:v>
                </c:pt>
                <c:pt idx="1">
                  <c:v>2387.2399999999998</c:v>
                </c:pt>
                <c:pt idx="2">
                  <c:v>2195.92</c:v>
                </c:pt>
                <c:pt idx="3">
                  <c:v>2083.48</c:v>
                </c:pt>
                <c:pt idx="4">
                  <c:v>1896.88</c:v>
                </c:pt>
              </c:numCache>
            </c:numRef>
          </c:val>
          <c:extLst>
            <c:ext xmlns:c16="http://schemas.microsoft.com/office/drawing/2014/chart" uri="{C3380CC4-5D6E-409C-BE32-E72D297353CC}">
              <c16:uniqueId val="{00000000-956A-4A42-8868-97F70E2BF13A}"/>
            </c:ext>
          </c:extLst>
        </c:ser>
        <c:dLbls>
          <c:showLegendKey val="0"/>
          <c:showVal val="0"/>
          <c:showCatName val="0"/>
          <c:showSerName val="0"/>
          <c:showPercent val="0"/>
          <c:showBubbleSize val="0"/>
        </c:dLbls>
        <c:gapWidth val="150"/>
        <c:axId val="241543832"/>
        <c:axId val="24154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1162.3599999999999</c:v>
                </c:pt>
                <c:pt idx="4">
                  <c:v>1047.6500000000001</c:v>
                </c:pt>
              </c:numCache>
            </c:numRef>
          </c:val>
          <c:smooth val="0"/>
          <c:extLst>
            <c:ext xmlns:c16="http://schemas.microsoft.com/office/drawing/2014/chart" uri="{C3380CC4-5D6E-409C-BE32-E72D297353CC}">
              <c16:uniqueId val="{00000001-956A-4A42-8868-97F70E2BF13A}"/>
            </c:ext>
          </c:extLst>
        </c:ser>
        <c:dLbls>
          <c:showLegendKey val="0"/>
          <c:showVal val="0"/>
          <c:showCatName val="0"/>
          <c:showSerName val="0"/>
          <c:showPercent val="0"/>
          <c:showBubbleSize val="0"/>
        </c:dLbls>
        <c:marker val="1"/>
        <c:smooth val="0"/>
        <c:axId val="241543832"/>
        <c:axId val="241541872"/>
      </c:lineChart>
      <c:dateAx>
        <c:axId val="241543832"/>
        <c:scaling>
          <c:orientation val="minMax"/>
        </c:scaling>
        <c:delete val="1"/>
        <c:axPos val="b"/>
        <c:numFmt formatCode="ge" sourceLinked="1"/>
        <c:majorTickMark val="none"/>
        <c:minorTickMark val="none"/>
        <c:tickLblPos val="none"/>
        <c:crossAx val="241541872"/>
        <c:crosses val="autoZero"/>
        <c:auto val="1"/>
        <c:lblOffset val="100"/>
        <c:baseTimeUnit val="years"/>
      </c:dateAx>
      <c:valAx>
        <c:axId val="24154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4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30.38</c:v>
                </c:pt>
                <c:pt idx="1">
                  <c:v>30.17</c:v>
                </c:pt>
                <c:pt idx="2">
                  <c:v>29.57</c:v>
                </c:pt>
                <c:pt idx="3">
                  <c:v>33.29</c:v>
                </c:pt>
                <c:pt idx="4">
                  <c:v>72.52</c:v>
                </c:pt>
              </c:numCache>
            </c:numRef>
          </c:val>
          <c:extLst>
            <c:ext xmlns:c16="http://schemas.microsoft.com/office/drawing/2014/chart" uri="{C3380CC4-5D6E-409C-BE32-E72D297353CC}">
              <c16:uniqueId val="{00000000-7D1F-434F-94B3-757F83514550}"/>
            </c:ext>
          </c:extLst>
        </c:ser>
        <c:dLbls>
          <c:showLegendKey val="0"/>
          <c:showVal val="0"/>
          <c:showCatName val="0"/>
          <c:showSerName val="0"/>
          <c:showPercent val="0"/>
          <c:showBubbleSize val="0"/>
        </c:dLbls>
        <c:gapWidth val="150"/>
        <c:axId val="241540696"/>
        <c:axId val="23983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68.209999999999994</c:v>
                </c:pt>
                <c:pt idx="4">
                  <c:v>74.040000000000006</c:v>
                </c:pt>
              </c:numCache>
            </c:numRef>
          </c:val>
          <c:smooth val="0"/>
          <c:extLst>
            <c:ext xmlns:c16="http://schemas.microsoft.com/office/drawing/2014/chart" uri="{C3380CC4-5D6E-409C-BE32-E72D297353CC}">
              <c16:uniqueId val="{00000001-7D1F-434F-94B3-757F83514550}"/>
            </c:ext>
          </c:extLst>
        </c:ser>
        <c:dLbls>
          <c:showLegendKey val="0"/>
          <c:showVal val="0"/>
          <c:showCatName val="0"/>
          <c:showSerName val="0"/>
          <c:showPercent val="0"/>
          <c:showBubbleSize val="0"/>
        </c:dLbls>
        <c:marker val="1"/>
        <c:smooth val="0"/>
        <c:axId val="241540696"/>
        <c:axId val="239832720"/>
      </c:lineChart>
      <c:dateAx>
        <c:axId val="241540696"/>
        <c:scaling>
          <c:orientation val="minMax"/>
        </c:scaling>
        <c:delete val="1"/>
        <c:axPos val="b"/>
        <c:numFmt formatCode="ge" sourceLinked="1"/>
        <c:majorTickMark val="none"/>
        <c:minorTickMark val="none"/>
        <c:tickLblPos val="none"/>
        <c:crossAx val="239832720"/>
        <c:crosses val="autoZero"/>
        <c:auto val="1"/>
        <c:lblOffset val="100"/>
        <c:baseTimeUnit val="years"/>
      </c:dateAx>
      <c:valAx>
        <c:axId val="23983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4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745</c:v>
                </c:pt>
                <c:pt idx="1">
                  <c:v>755</c:v>
                </c:pt>
                <c:pt idx="2">
                  <c:v>788</c:v>
                </c:pt>
                <c:pt idx="3">
                  <c:v>706.14</c:v>
                </c:pt>
                <c:pt idx="4">
                  <c:v>323.62</c:v>
                </c:pt>
              </c:numCache>
            </c:numRef>
          </c:val>
          <c:extLst>
            <c:ext xmlns:c16="http://schemas.microsoft.com/office/drawing/2014/chart" uri="{C3380CC4-5D6E-409C-BE32-E72D297353CC}">
              <c16:uniqueId val="{00000000-4183-4DE9-9832-7876B0B36274}"/>
            </c:ext>
          </c:extLst>
        </c:ser>
        <c:dLbls>
          <c:showLegendKey val="0"/>
          <c:showVal val="0"/>
          <c:showCatName val="0"/>
          <c:showSerName val="0"/>
          <c:showPercent val="0"/>
          <c:showBubbleSize val="0"/>
        </c:dLbls>
        <c:gapWidth val="150"/>
        <c:axId val="239833896"/>
        <c:axId val="24168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250.84</c:v>
                </c:pt>
                <c:pt idx="4">
                  <c:v>235.61</c:v>
                </c:pt>
              </c:numCache>
            </c:numRef>
          </c:val>
          <c:smooth val="0"/>
          <c:extLst>
            <c:ext xmlns:c16="http://schemas.microsoft.com/office/drawing/2014/chart" uri="{C3380CC4-5D6E-409C-BE32-E72D297353CC}">
              <c16:uniqueId val="{00000001-4183-4DE9-9832-7876B0B36274}"/>
            </c:ext>
          </c:extLst>
        </c:ser>
        <c:dLbls>
          <c:showLegendKey val="0"/>
          <c:showVal val="0"/>
          <c:showCatName val="0"/>
          <c:showSerName val="0"/>
          <c:showPercent val="0"/>
          <c:showBubbleSize val="0"/>
        </c:dLbls>
        <c:marker val="1"/>
        <c:smooth val="0"/>
        <c:axId val="239833896"/>
        <c:axId val="241688376"/>
      </c:lineChart>
      <c:dateAx>
        <c:axId val="239833896"/>
        <c:scaling>
          <c:orientation val="minMax"/>
        </c:scaling>
        <c:delete val="1"/>
        <c:axPos val="b"/>
        <c:numFmt formatCode="ge" sourceLinked="1"/>
        <c:majorTickMark val="none"/>
        <c:minorTickMark val="none"/>
        <c:tickLblPos val="none"/>
        <c:crossAx val="241688376"/>
        <c:crosses val="autoZero"/>
        <c:auto val="1"/>
        <c:lblOffset val="100"/>
        <c:baseTimeUnit val="years"/>
      </c:dateAx>
      <c:valAx>
        <c:axId val="24168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3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4" zoomScale="85" zoomScaleNormal="85" workbookViewId="0">
      <selection activeCell="CC53" sqref="CC5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南佐久環境衛生組合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121</v>
      </c>
      <c r="AE8" s="73"/>
      <c r="AF8" s="73"/>
      <c r="AG8" s="73"/>
      <c r="AH8" s="73"/>
      <c r="AI8" s="73"/>
      <c r="AJ8" s="73"/>
      <c r="AK8" s="4"/>
      <c r="AL8" s="67" t="str">
        <f>データ!S6</f>
        <v>-</v>
      </c>
      <c r="AM8" s="67"/>
      <c r="AN8" s="67"/>
      <c r="AO8" s="67"/>
      <c r="AP8" s="67"/>
      <c r="AQ8" s="67"/>
      <c r="AR8" s="67"/>
      <c r="AS8" s="67"/>
      <c r="AT8" s="66" t="str">
        <f>データ!T6</f>
        <v>-</v>
      </c>
      <c r="AU8" s="66"/>
      <c r="AV8" s="66"/>
      <c r="AW8" s="66"/>
      <c r="AX8" s="66"/>
      <c r="AY8" s="66"/>
      <c r="AZ8" s="66"/>
      <c r="BA8" s="66"/>
      <c r="BB8" s="66" t="str">
        <f>データ!U6</f>
        <v>-</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12.16</v>
      </c>
      <c r="Q10" s="66"/>
      <c r="R10" s="66"/>
      <c r="S10" s="66"/>
      <c r="T10" s="66"/>
      <c r="U10" s="66"/>
      <c r="V10" s="66"/>
      <c r="W10" s="66">
        <f>データ!Q6</f>
        <v>97.89</v>
      </c>
      <c r="X10" s="66"/>
      <c r="Y10" s="66"/>
      <c r="Z10" s="66"/>
      <c r="AA10" s="66"/>
      <c r="AB10" s="66"/>
      <c r="AC10" s="66"/>
      <c r="AD10" s="67">
        <f>データ!R6</f>
        <v>4341</v>
      </c>
      <c r="AE10" s="67"/>
      <c r="AF10" s="67"/>
      <c r="AG10" s="67"/>
      <c r="AH10" s="67"/>
      <c r="AI10" s="67"/>
      <c r="AJ10" s="67"/>
      <c r="AK10" s="2"/>
      <c r="AL10" s="67">
        <f>データ!V6</f>
        <v>14062</v>
      </c>
      <c r="AM10" s="67"/>
      <c r="AN10" s="67"/>
      <c r="AO10" s="67"/>
      <c r="AP10" s="67"/>
      <c r="AQ10" s="67"/>
      <c r="AR10" s="67"/>
      <c r="AS10" s="67"/>
      <c r="AT10" s="66">
        <f>データ!W6</f>
        <v>5.97</v>
      </c>
      <c r="AU10" s="66"/>
      <c r="AV10" s="66"/>
      <c r="AW10" s="66"/>
      <c r="AX10" s="66"/>
      <c r="AY10" s="66"/>
      <c r="AZ10" s="66"/>
      <c r="BA10" s="66"/>
      <c r="BB10" s="66">
        <f>データ!X6</f>
        <v>2355.44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209066</v>
      </c>
      <c r="D6" s="33">
        <f t="shared" si="3"/>
        <v>47</v>
      </c>
      <c r="E6" s="33">
        <f t="shared" si="3"/>
        <v>17</v>
      </c>
      <c r="F6" s="33">
        <f t="shared" si="3"/>
        <v>1</v>
      </c>
      <c r="G6" s="33">
        <f t="shared" si="3"/>
        <v>0</v>
      </c>
      <c r="H6" s="33" t="str">
        <f t="shared" si="3"/>
        <v>長野県　南佐久環境衛生組合</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12.16</v>
      </c>
      <c r="Q6" s="34">
        <f t="shared" si="3"/>
        <v>97.89</v>
      </c>
      <c r="R6" s="34">
        <f t="shared" si="3"/>
        <v>4341</v>
      </c>
      <c r="S6" s="34" t="str">
        <f t="shared" si="3"/>
        <v>-</v>
      </c>
      <c r="T6" s="34" t="str">
        <f t="shared" si="3"/>
        <v>-</v>
      </c>
      <c r="U6" s="34" t="str">
        <f t="shared" si="3"/>
        <v>-</v>
      </c>
      <c r="V6" s="34">
        <f t="shared" si="3"/>
        <v>14062</v>
      </c>
      <c r="W6" s="34">
        <f t="shared" si="3"/>
        <v>5.97</v>
      </c>
      <c r="X6" s="34">
        <f t="shared" si="3"/>
        <v>2355.44</v>
      </c>
      <c r="Y6" s="35">
        <f>IF(Y7="",NA(),Y7)</f>
        <v>45.11</v>
      </c>
      <c r="Z6" s="35">
        <f t="shared" ref="Z6:AH6" si="4">IF(Z7="",NA(),Z7)</f>
        <v>43.03</v>
      </c>
      <c r="AA6" s="35">
        <f t="shared" si="4"/>
        <v>43.02</v>
      </c>
      <c r="AB6" s="35">
        <f t="shared" si="4"/>
        <v>42.68</v>
      </c>
      <c r="AC6" s="35">
        <f t="shared" si="4"/>
        <v>39.270000000000003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2509.15</v>
      </c>
      <c r="BG6" s="35">
        <f t="shared" ref="BG6:BO6" si="7">IF(BG7="",NA(),BG7)</f>
        <v>2387.2399999999998</v>
      </c>
      <c r="BH6" s="35">
        <f t="shared" si="7"/>
        <v>2195.92</v>
      </c>
      <c r="BI6" s="35">
        <f t="shared" si="7"/>
        <v>2083.48</v>
      </c>
      <c r="BJ6" s="35">
        <f t="shared" si="7"/>
        <v>1896.88</v>
      </c>
      <c r="BK6" s="35">
        <f t="shared" si="7"/>
        <v>1791.46</v>
      </c>
      <c r="BL6" s="35">
        <f t="shared" si="7"/>
        <v>1826.49</v>
      </c>
      <c r="BM6" s="35">
        <f t="shared" si="7"/>
        <v>1696.96</v>
      </c>
      <c r="BN6" s="35">
        <f t="shared" si="7"/>
        <v>1162.3599999999999</v>
      </c>
      <c r="BO6" s="35">
        <f t="shared" si="7"/>
        <v>1047.6500000000001</v>
      </c>
      <c r="BP6" s="34" t="str">
        <f>IF(BP7="","",IF(BP7="-","【-】","【"&amp;SUBSTITUTE(TEXT(BP7,"#,##0.00"),"-","△")&amp;"】"))</f>
        <v>【728.30】</v>
      </c>
      <c r="BQ6" s="35">
        <f>IF(BQ7="",NA(),BQ7)</f>
        <v>30.38</v>
      </c>
      <c r="BR6" s="35">
        <f t="shared" ref="BR6:BZ6" si="8">IF(BR7="",NA(),BR7)</f>
        <v>30.17</v>
      </c>
      <c r="BS6" s="35">
        <f t="shared" si="8"/>
        <v>29.57</v>
      </c>
      <c r="BT6" s="35">
        <f t="shared" si="8"/>
        <v>33.29</v>
      </c>
      <c r="BU6" s="35">
        <f t="shared" si="8"/>
        <v>72.52</v>
      </c>
      <c r="BV6" s="35">
        <f t="shared" si="8"/>
        <v>51.28</v>
      </c>
      <c r="BW6" s="35">
        <f t="shared" si="8"/>
        <v>48</v>
      </c>
      <c r="BX6" s="35">
        <f t="shared" si="8"/>
        <v>47.23</v>
      </c>
      <c r="BY6" s="35">
        <f t="shared" si="8"/>
        <v>68.209999999999994</v>
      </c>
      <c r="BZ6" s="35">
        <f t="shared" si="8"/>
        <v>74.040000000000006</v>
      </c>
      <c r="CA6" s="34" t="str">
        <f>IF(CA7="","",IF(CA7="-","【-】","【"&amp;SUBSTITUTE(TEXT(CA7,"#,##0.00"),"-","△")&amp;"】"))</f>
        <v>【100.04】</v>
      </c>
      <c r="CB6" s="35">
        <f>IF(CB7="",NA(),CB7)</f>
        <v>745</v>
      </c>
      <c r="CC6" s="35">
        <f t="shared" ref="CC6:CK6" si="9">IF(CC7="",NA(),CC7)</f>
        <v>755</v>
      </c>
      <c r="CD6" s="35">
        <f t="shared" si="9"/>
        <v>788</v>
      </c>
      <c r="CE6" s="35">
        <f t="shared" si="9"/>
        <v>706.14</v>
      </c>
      <c r="CF6" s="35">
        <f t="shared" si="9"/>
        <v>323.62</v>
      </c>
      <c r="CG6" s="35">
        <f t="shared" si="9"/>
        <v>311.81</v>
      </c>
      <c r="CH6" s="35">
        <f t="shared" si="9"/>
        <v>334.37</v>
      </c>
      <c r="CI6" s="35">
        <f t="shared" si="9"/>
        <v>351.41</v>
      </c>
      <c r="CJ6" s="35">
        <f t="shared" si="9"/>
        <v>250.84</v>
      </c>
      <c r="CK6" s="35">
        <f t="shared" si="9"/>
        <v>235.61</v>
      </c>
      <c r="CL6" s="34" t="str">
        <f>IF(CL7="","",IF(CL7="-","【-】","【"&amp;SUBSTITUTE(TEXT(CL7,"#,##0.00"),"-","△")&amp;"】"))</f>
        <v>【137.82】</v>
      </c>
      <c r="CM6" s="35">
        <f>IF(CM7="",NA(),CM7)</f>
        <v>53.12</v>
      </c>
      <c r="CN6" s="35">
        <f t="shared" ref="CN6:CV6" si="10">IF(CN7="",NA(),CN7)</f>
        <v>53.45</v>
      </c>
      <c r="CO6" s="35">
        <f t="shared" si="10"/>
        <v>52.53</v>
      </c>
      <c r="CP6" s="35">
        <f t="shared" si="10"/>
        <v>52.29</v>
      </c>
      <c r="CQ6" s="35">
        <f t="shared" si="10"/>
        <v>55.27</v>
      </c>
      <c r="CR6" s="35">
        <f t="shared" si="10"/>
        <v>41.95</v>
      </c>
      <c r="CS6" s="35">
        <f t="shared" si="10"/>
        <v>40.71</v>
      </c>
      <c r="CT6" s="35">
        <f t="shared" si="10"/>
        <v>43.53</v>
      </c>
      <c r="CU6" s="35">
        <f t="shared" si="10"/>
        <v>49.39</v>
      </c>
      <c r="CV6" s="35">
        <f t="shared" si="10"/>
        <v>49.25</v>
      </c>
      <c r="CW6" s="34" t="str">
        <f>IF(CW7="","",IF(CW7="-","【-】","【"&amp;SUBSTITUTE(TEXT(CW7,"#,##0.00"),"-","△")&amp;"】"))</f>
        <v>【60.09】</v>
      </c>
      <c r="CX6" s="35">
        <f>IF(CX7="",NA(),CX7)</f>
        <v>73.09</v>
      </c>
      <c r="CY6" s="35">
        <f t="shared" ref="CY6:DG6" si="11">IF(CY7="",NA(),CY7)</f>
        <v>75.59</v>
      </c>
      <c r="CZ6" s="35">
        <f t="shared" si="11"/>
        <v>75.16</v>
      </c>
      <c r="DA6" s="35">
        <f t="shared" si="11"/>
        <v>76.61</v>
      </c>
      <c r="DB6" s="35">
        <f t="shared" si="11"/>
        <v>77.67</v>
      </c>
      <c r="DC6" s="35">
        <f t="shared" si="11"/>
        <v>64.459999999999994</v>
      </c>
      <c r="DD6" s="35">
        <f t="shared" si="11"/>
        <v>63.45</v>
      </c>
      <c r="DE6" s="35">
        <f t="shared" si="11"/>
        <v>64.14</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0.15</v>
      </c>
      <c r="EN6" s="35">
        <f t="shared" si="14"/>
        <v>0.1</v>
      </c>
      <c r="EO6" s="34" t="str">
        <f>IF(EO7="","",IF(EO7="-","【-】","【"&amp;SUBSTITUTE(TEXT(EO7,"#,##0.00"),"-","△")&amp;"】"))</f>
        <v>【0.27】</v>
      </c>
    </row>
    <row r="7" spans="1:145" s="36" customFormat="1" x14ac:dyDescent="0.15">
      <c r="A7" s="28"/>
      <c r="B7" s="37">
        <v>2016</v>
      </c>
      <c r="C7" s="37">
        <v>209066</v>
      </c>
      <c r="D7" s="37">
        <v>47</v>
      </c>
      <c r="E7" s="37">
        <v>17</v>
      </c>
      <c r="F7" s="37">
        <v>1</v>
      </c>
      <c r="G7" s="37">
        <v>0</v>
      </c>
      <c r="H7" s="37" t="s">
        <v>109</v>
      </c>
      <c r="I7" s="37" t="s">
        <v>110</v>
      </c>
      <c r="J7" s="37" t="s">
        <v>111</v>
      </c>
      <c r="K7" s="37" t="s">
        <v>112</v>
      </c>
      <c r="L7" s="37" t="s">
        <v>113</v>
      </c>
      <c r="M7" s="37"/>
      <c r="N7" s="38" t="s">
        <v>114</v>
      </c>
      <c r="O7" s="38" t="s">
        <v>115</v>
      </c>
      <c r="P7" s="38">
        <v>12.16</v>
      </c>
      <c r="Q7" s="38">
        <v>97.89</v>
      </c>
      <c r="R7" s="38">
        <v>4341</v>
      </c>
      <c r="S7" s="38" t="s">
        <v>114</v>
      </c>
      <c r="T7" s="38" t="s">
        <v>114</v>
      </c>
      <c r="U7" s="38" t="s">
        <v>114</v>
      </c>
      <c r="V7" s="38">
        <v>14062</v>
      </c>
      <c r="W7" s="38">
        <v>5.97</v>
      </c>
      <c r="X7" s="38">
        <v>2355.44</v>
      </c>
      <c r="Y7" s="38">
        <v>45.11</v>
      </c>
      <c r="Z7" s="38">
        <v>43.03</v>
      </c>
      <c r="AA7" s="38">
        <v>43.02</v>
      </c>
      <c r="AB7" s="38">
        <v>42.68</v>
      </c>
      <c r="AC7" s="38">
        <v>39.270000000000003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2509.15</v>
      </c>
      <c r="BG7" s="38">
        <v>2387.2399999999998</v>
      </c>
      <c r="BH7" s="38">
        <v>2195.92</v>
      </c>
      <c r="BI7" s="38">
        <v>2083.48</v>
      </c>
      <c r="BJ7" s="38">
        <v>1896.88</v>
      </c>
      <c r="BK7" s="38">
        <v>1791.46</v>
      </c>
      <c r="BL7" s="38">
        <v>1826.49</v>
      </c>
      <c r="BM7" s="38">
        <v>1696.96</v>
      </c>
      <c r="BN7" s="38">
        <v>1162.3599999999999</v>
      </c>
      <c r="BO7" s="38">
        <v>1047.6500000000001</v>
      </c>
      <c r="BP7" s="38">
        <v>728.3</v>
      </c>
      <c r="BQ7" s="38">
        <v>30.38</v>
      </c>
      <c r="BR7" s="38">
        <v>30.17</v>
      </c>
      <c r="BS7" s="38">
        <v>29.57</v>
      </c>
      <c r="BT7" s="38">
        <v>33.29</v>
      </c>
      <c r="BU7" s="38">
        <v>72.52</v>
      </c>
      <c r="BV7" s="38">
        <v>51.28</v>
      </c>
      <c r="BW7" s="38">
        <v>48</v>
      </c>
      <c r="BX7" s="38">
        <v>47.23</v>
      </c>
      <c r="BY7" s="38">
        <v>68.209999999999994</v>
      </c>
      <c r="BZ7" s="38">
        <v>74.040000000000006</v>
      </c>
      <c r="CA7" s="38">
        <v>100.04</v>
      </c>
      <c r="CB7" s="38">
        <v>745</v>
      </c>
      <c r="CC7" s="38">
        <v>755</v>
      </c>
      <c r="CD7" s="38">
        <v>788</v>
      </c>
      <c r="CE7" s="38">
        <v>706.14</v>
      </c>
      <c r="CF7" s="38">
        <v>323.62</v>
      </c>
      <c r="CG7" s="38">
        <v>311.81</v>
      </c>
      <c r="CH7" s="38">
        <v>334.37</v>
      </c>
      <c r="CI7" s="38">
        <v>351.41</v>
      </c>
      <c r="CJ7" s="38">
        <v>250.84</v>
      </c>
      <c r="CK7" s="38">
        <v>235.61</v>
      </c>
      <c r="CL7" s="38">
        <v>137.82</v>
      </c>
      <c r="CM7" s="38">
        <v>53.12</v>
      </c>
      <c r="CN7" s="38">
        <v>53.45</v>
      </c>
      <c r="CO7" s="38">
        <v>52.53</v>
      </c>
      <c r="CP7" s="38">
        <v>52.29</v>
      </c>
      <c r="CQ7" s="38">
        <v>55.27</v>
      </c>
      <c r="CR7" s="38">
        <v>41.95</v>
      </c>
      <c r="CS7" s="38">
        <v>40.71</v>
      </c>
      <c r="CT7" s="38">
        <v>43.53</v>
      </c>
      <c r="CU7" s="38">
        <v>49.39</v>
      </c>
      <c r="CV7" s="38">
        <v>49.25</v>
      </c>
      <c r="CW7" s="38">
        <v>60.09</v>
      </c>
      <c r="CX7" s="38">
        <v>73.09</v>
      </c>
      <c r="CY7" s="38">
        <v>75.59</v>
      </c>
      <c r="CZ7" s="38">
        <v>75.16</v>
      </c>
      <c r="DA7" s="38">
        <v>76.61</v>
      </c>
      <c r="DB7" s="38">
        <v>77.67</v>
      </c>
      <c r="DC7" s="38">
        <v>64.459999999999994</v>
      </c>
      <c r="DD7" s="38">
        <v>63.45</v>
      </c>
      <c r="DE7" s="38">
        <v>64.14</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2017-12-25T02:08:09Z</dcterms:created>
  <dcterms:modified xsi:type="dcterms:W3CDTF">2018-02-21T11:09:26Z</dcterms:modified>
  <cp:category/>
</cp:coreProperties>
</file>