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g16\木曽地事地域政策\001 企画振興係\017 公営企業\000 公営企業\経営比較分析表\H29\06　木曽地域振興局（回答）\209279木曽広域連合\"/>
    </mc:Choice>
  </mc:AlternateContent>
  <workbookProtection workbookPassword="B319" lockStructure="1"/>
  <bookViews>
    <workbookView xWindow="0" yWindow="0" windowWidth="20490" windowHeight="738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S6" i="5"/>
  <c r="AL8" i="4" s="1"/>
  <c r="R6" i="5"/>
  <c r="AD10" i="4" s="1"/>
  <c r="Q6" i="5"/>
  <c r="W10" i="4" s="1"/>
  <c r="P6" i="5"/>
  <c r="O6" i="5"/>
  <c r="I10" i="4" s="1"/>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P10" i="4"/>
  <c r="AT8" i="4"/>
  <c r="P8" i="4"/>
  <c r="B8" i="4"/>
  <c r="C10" i="5" l="1"/>
  <c r="D10" i="5"/>
  <c r="E10" i="5"/>
  <c r="B10" i="5"/>
</calcChain>
</file>

<file path=xl/sharedStrings.xml><?xml version="1.0" encoding="utf-8"?>
<sst xmlns="http://schemas.openxmlformats.org/spreadsheetml/2006/main" count="259" uniqueCount="125">
  <si>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</si>
  <si>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</si>
  <si>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</si>
  <si>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</si>
  <si>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</si>
  <si>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</si>
  <si>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</si>
  <si>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</si>
  <si>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</si>
  <si>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</si>
  <si>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</si>
  <si>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</si>
  <si>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</si>
  <si>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</si>
  <si>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</si>
  <si>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</si>
  <si>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</si>
  <si>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</si>
  <si>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</si>
  <si>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</si>
  <si>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</si>
  <si>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</si>
  <si>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</si>
  <si>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</si>
  <si>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</si>
  <si>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</si>
  <si>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</si>
  <si>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</si>
  <si>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</si>
  <si>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</si>
  <si>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</si>
  <si>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</si>
  <si>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</si>
  <si>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</si>
  <si>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</si>
  <si>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</si>
  <si>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</si>
  <si>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</si>
  <si>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</si>
  <si>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</si>
  <si>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</si>
  <si>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</si>
  <si>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</si>
  <si>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</si>
  <si>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</si>
  <si>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</si>
  <si>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</si>
  <si>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</si>
  <si>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</si>
  <si>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</si>
  <si>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</si>
  <si>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</si>
  <si>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</si>
  <si>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</si>
  <si>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</si>
  <si>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</si>
  <si>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</si>
  <si>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</si>
  <si>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</si>
  <si>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</si>
  <si>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</si>
  <si>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</si>
  <si>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</si>
  <si>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</si>
  <si>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</si>
  <si>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</si>
  <si>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</si>
  <si>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</si>
  <si>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</si>
  <si>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</si>
  <si>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</si>
  <si>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</si>
  <si>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</si>
  <si>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</si>
  <si>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</si>
  <si>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</si>
  <si>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</si>
  <si>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</si>
  <si>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</si>
  <si>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</si>
  <si>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</si>
  <si>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</si>
  <si>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</si>
  <si>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</si>
  <si>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</si>
  <si>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</si>
  <si>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</si>
  <si>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</si>
  <si>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</si>
  <si>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</si>
  <si>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</si>
  <si>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</si>
  <si>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</si>
  <si>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</si>
  <si>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</si>
  <si>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</si>
  <si>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</si>
  <si>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</si>
  <si>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</si>
  <si>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</si>
  <si>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</si>
  <si>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</si>
  <si>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</si>
  <si>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</si>
  <si>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</si>
  <si>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</si>
  <si>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</si>
  <si>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</si>
  <si>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</si>
  <si>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木曽広域連合</t>
  </si>
  <si>
    <t>法非適用</t>
  </si>
  <si>
    <t>下水道事業</t>
  </si>
  <si>
    <t>公共下水道</t>
  </si>
  <si>
    <t>Cd3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</si>
  <si>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</si>
  <si>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</si>
  <si>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</si>
  <si>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</si>
  <si>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</si>
  <si>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</si>
  <si>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</si>
  <si>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構成町村（5町村）の各下水道処理場から発生する余剰汚泥の脱水処理のみを行っており使用料収入はない。スクラム事業のため町村の分担金による経営をしているので安定した健全な経営ができている。</t>
    <rPh sb="1" eb="3">
      <t>コウセイ</t>
    </rPh>
    <rPh sb="3" eb="5">
      <t>チョウソン</t>
    </rPh>
    <rPh sb="7" eb="9">
      <t>チョウソン</t>
    </rPh>
    <rPh sb="11" eb="12">
      <t>カク</t>
    </rPh>
    <rPh sb="12" eb="15">
      <t>ゲスイドウ</t>
    </rPh>
    <rPh sb="15" eb="18">
      <t>ショリジョウ</t>
    </rPh>
    <rPh sb="20" eb="22">
      <t>ハッセイ</t>
    </rPh>
    <rPh sb="24" eb="26">
      <t>ヨジョウ</t>
    </rPh>
    <rPh sb="26" eb="28">
      <t>オデイ</t>
    </rPh>
    <rPh sb="29" eb="31">
      <t>ダッスイ</t>
    </rPh>
    <rPh sb="31" eb="33">
      <t>ショリ</t>
    </rPh>
    <rPh sb="36" eb="37">
      <t>オコナ</t>
    </rPh>
    <rPh sb="41" eb="43">
      <t>シヨウ</t>
    </rPh>
    <rPh sb="43" eb="44">
      <t>リョウ</t>
    </rPh>
    <rPh sb="44" eb="46">
      <t>シュウニュウ</t>
    </rPh>
    <rPh sb="54" eb="56">
      <t>ジギョウ</t>
    </rPh>
    <rPh sb="59" eb="61">
      <t>チョウソン</t>
    </rPh>
    <rPh sb="62" eb="65">
      <t>ブンタンキン</t>
    </rPh>
    <rPh sb="68" eb="70">
      <t>ケイエイ</t>
    </rPh>
    <rPh sb="77" eb="79">
      <t>アンテイ</t>
    </rPh>
    <rPh sb="81" eb="83">
      <t>ケンゼン</t>
    </rPh>
    <rPh sb="84" eb="86">
      <t>ケイエイ</t>
    </rPh>
    <phoneticPr fontId="4"/>
  </si>
  <si>
    <t>　供用開始から13年経過しているが、日常点検や修繕により大きな問題は無く引続き設備の延命化に努める。</t>
    <rPh sb="1" eb="3">
      <t>キョウヨウ</t>
    </rPh>
    <rPh sb="3" eb="5">
      <t>カイシ</t>
    </rPh>
    <rPh sb="9" eb="10">
      <t>ネン</t>
    </rPh>
    <rPh sb="10" eb="12">
      <t>ケイカ</t>
    </rPh>
    <rPh sb="18" eb="20">
      <t>ニチジョウ</t>
    </rPh>
    <rPh sb="20" eb="22">
      <t>テンケン</t>
    </rPh>
    <rPh sb="23" eb="25">
      <t>シュウゼン</t>
    </rPh>
    <rPh sb="28" eb="29">
      <t>オオ</t>
    </rPh>
    <rPh sb="31" eb="33">
      <t>モンダイ</t>
    </rPh>
    <rPh sb="34" eb="35">
      <t>ナ</t>
    </rPh>
    <rPh sb="36" eb="38">
      <t>ヒキツヅ</t>
    </rPh>
    <rPh sb="39" eb="41">
      <t>セツビ</t>
    </rPh>
    <rPh sb="42" eb="44">
      <t>エンメイ</t>
    </rPh>
    <rPh sb="44" eb="45">
      <t>カ</t>
    </rPh>
    <rPh sb="46" eb="47">
      <t>ツト</t>
    </rPh>
    <phoneticPr fontId="4"/>
  </si>
  <si>
    <t>　27年度よりMICS事業（し尿処理一体型）への移行を検討しているが、全体人口の減少、処理区内人口の減少に伴い汚泥処理量も減少しし尿処理量を上回らないため移行できないでいる。しばらくは様子を見て今後を考えなければならない。</t>
    <rPh sb="3" eb="5">
      <t>ネンド</t>
    </rPh>
    <rPh sb="11" eb="13">
      <t>ジギョウ</t>
    </rPh>
    <rPh sb="15" eb="16">
      <t>ニョウ</t>
    </rPh>
    <rPh sb="16" eb="18">
      <t>ショリ</t>
    </rPh>
    <rPh sb="18" eb="21">
      <t>イッタイガタ</t>
    </rPh>
    <rPh sb="24" eb="26">
      <t>イコウ</t>
    </rPh>
    <rPh sb="27" eb="29">
      <t>ケントウ</t>
    </rPh>
    <rPh sb="35" eb="37">
      <t>ゼンタイ</t>
    </rPh>
    <rPh sb="37" eb="39">
      <t>ジンコウ</t>
    </rPh>
    <rPh sb="40" eb="42">
      <t>ゲンショウ</t>
    </rPh>
    <rPh sb="43" eb="45">
      <t>ショリ</t>
    </rPh>
    <rPh sb="45" eb="47">
      <t>クナイ</t>
    </rPh>
    <rPh sb="47" eb="49">
      <t>ジンコウ</t>
    </rPh>
    <rPh sb="50" eb="52">
      <t>ゲンショウ</t>
    </rPh>
    <rPh sb="53" eb="54">
      <t>トモナ</t>
    </rPh>
    <rPh sb="55" eb="57">
      <t>オデイ</t>
    </rPh>
    <rPh sb="57" eb="59">
      <t>ショリ</t>
    </rPh>
    <rPh sb="59" eb="60">
      <t>リョウ</t>
    </rPh>
    <rPh sb="61" eb="63">
      <t>ゲンショウ</t>
    </rPh>
    <rPh sb="65" eb="66">
      <t>ニョウ</t>
    </rPh>
    <rPh sb="66" eb="68">
      <t>ショリ</t>
    </rPh>
    <rPh sb="68" eb="69">
      <t>リョウ</t>
    </rPh>
    <rPh sb="70" eb="72">
      <t>ウワマワ</t>
    </rPh>
    <rPh sb="77" eb="79">
      <t>イコウ</t>
    </rPh>
    <rPh sb="92" eb="94">
      <t>ヨウス</t>
    </rPh>
    <rPh sb="95" eb="96">
      <t>ミ</t>
    </rPh>
    <rPh sb="97" eb="99">
      <t>コンゴ</t>
    </rPh>
    <rPh sb="100" eb="101">
      <t>カンガ</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</si>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</sst>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38D-46D7-84A2-E05AB6DDF78F}"/>
            </c:ext>
          </c:extLst>
        </c:ser>
        <c:dLbls>
          <c:showLegendKey val="0"/>
          <c:showVal val="0"/>
          <c:showCatName val="0"/>
          <c:showSerName val="0"/>
          <c:showPercent val="0"/>
          <c:showBubbleSize val="0"/>
        </c:dLbls>
        <c:gapWidth val="150"/>
        <c:axId val="255609240"/>
        <c:axId val="326256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0.14000000000000001</c:v>
                </c:pt>
                <c:pt idx="1">
                  <c:v>0</c:v>
                </c:pt>
                <c:pt idx="2" formatCode="#,##0.00;&quot;△&quot;#,##0.00;&quot;-&quot;">
                  <c:v>0.17</c:v>
                </c:pt>
                <c:pt idx="3" formatCode="#,##0.00;&quot;△&quot;#,##0.00;&quot;-&quot;">
                  <c:v>0.2</c:v>
                </c:pt>
                <c:pt idx="4" formatCode="#,##0.00;&quot;△&quot;#,##0.00;&quot;-&quot;">
                  <c:v>0.19</c:v>
                </c:pt>
              </c:numCache>
            </c:numRef>
          </c:val>
          <c:smooth val="0"/>
          <c:extLst xmlns:c16r2="http://schemas.microsoft.com/office/drawing/2015/06/chart">
            <c:ext xmlns:c16="http://schemas.microsoft.com/office/drawing/2014/chart" uri="{C3380CC4-5D6E-409C-BE32-E72D297353CC}">
              <c16:uniqueId val="{00000001-738D-46D7-84A2-E05AB6DDF78F}"/>
            </c:ext>
          </c:extLst>
        </c:ser>
        <c:dLbls>
          <c:showLegendKey val="0"/>
          <c:showVal val="0"/>
          <c:showCatName val="0"/>
          <c:showSerName val="0"/>
          <c:showPercent val="0"/>
          <c:showBubbleSize val="0"/>
        </c:dLbls>
        <c:marker val="1"/>
        <c:smooth val="0"/>
        <c:axId val="255609240"/>
        <c:axId val="326256952"/>
      </c:lineChart>
      <c:dateAx>
        <c:axId val="255609240"/>
        <c:scaling>
          <c:orientation val="minMax"/>
        </c:scaling>
        <c:delete val="1"/>
        <c:axPos val="b"/>
        <c:numFmt formatCode="ge" sourceLinked="1"/>
        <c:majorTickMark val="none"/>
        <c:minorTickMark val="none"/>
        <c:tickLblPos val="none"/>
        <c:crossAx val="326256952"/>
        <c:crosses val="autoZero"/>
        <c:auto val="1"/>
        <c:lblOffset val="100"/>
        <c:baseTimeUnit val="years"/>
      </c:dateAx>
      <c:valAx>
        <c:axId val="326256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609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947-4833-8BDD-D0507766E120}"/>
            </c:ext>
          </c:extLst>
        </c:ser>
        <c:dLbls>
          <c:showLegendKey val="0"/>
          <c:showVal val="0"/>
          <c:showCatName val="0"/>
          <c:showSerName val="0"/>
          <c:showPercent val="0"/>
          <c:showBubbleSize val="0"/>
        </c:dLbls>
        <c:gapWidth val="150"/>
        <c:axId val="327112032"/>
        <c:axId val="327114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41.95</c:v>
                </c:pt>
                <c:pt idx="1">
                  <c:v>40.71</c:v>
                </c:pt>
                <c:pt idx="2">
                  <c:v>43.53</c:v>
                </c:pt>
                <c:pt idx="3">
                  <c:v>39.869999999999997</c:v>
                </c:pt>
                <c:pt idx="4">
                  <c:v>41.28</c:v>
                </c:pt>
              </c:numCache>
            </c:numRef>
          </c:val>
          <c:smooth val="0"/>
          <c:extLst xmlns:c16r2="http://schemas.microsoft.com/office/drawing/2015/06/chart">
            <c:ext xmlns:c16="http://schemas.microsoft.com/office/drawing/2014/chart" uri="{C3380CC4-5D6E-409C-BE32-E72D297353CC}">
              <c16:uniqueId val="{00000001-3947-4833-8BDD-D0507766E120}"/>
            </c:ext>
          </c:extLst>
        </c:ser>
        <c:dLbls>
          <c:showLegendKey val="0"/>
          <c:showVal val="0"/>
          <c:showCatName val="0"/>
          <c:showSerName val="0"/>
          <c:showPercent val="0"/>
          <c:showBubbleSize val="0"/>
        </c:dLbls>
        <c:marker val="1"/>
        <c:smooth val="0"/>
        <c:axId val="327112032"/>
        <c:axId val="327114776"/>
      </c:lineChart>
      <c:dateAx>
        <c:axId val="327112032"/>
        <c:scaling>
          <c:orientation val="minMax"/>
        </c:scaling>
        <c:delete val="1"/>
        <c:axPos val="b"/>
        <c:numFmt formatCode="ge" sourceLinked="1"/>
        <c:majorTickMark val="none"/>
        <c:minorTickMark val="none"/>
        <c:tickLblPos val="none"/>
        <c:crossAx val="327114776"/>
        <c:crosses val="autoZero"/>
        <c:auto val="1"/>
        <c:lblOffset val="100"/>
        <c:baseTimeUnit val="years"/>
      </c:dateAx>
      <c:valAx>
        <c:axId val="327114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11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2D3-4880-A8E4-4A30DD68EA87}"/>
            </c:ext>
          </c:extLst>
        </c:ser>
        <c:dLbls>
          <c:showLegendKey val="0"/>
          <c:showVal val="0"/>
          <c:showCatName val="0"/>
          <c:showSerName val="0"/>
          <c:showPercent val="0"/>
          <c:showBubbleSize val="0"/>
        </c:dLbls>
        <c:gapWidth val="150"/>
        <c:axId val="327115560"/>
        <c:axId val="32711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64.459999999999994</c:v>
                </c:pt>
                <c:pt idx="1">
                  <c:v>63.45</c:v>
                </c:pt>
                <c:pt idx="2">
                  <c:v>64.14</c:v>
                </c:pt>
                <c:pt idx="3">
                  <c:v>61.37</c:v>
                </c:pt>
                <c:pt idx="4">
                  <c:v>61.3</c:v>
                </c:pt>
              </c:numCache>
            </c:numRef>
          </c:val>
          <c:smooth val="0"/>
          <c:extLst xmlns:c16r2="http://schemas.microsoft.com/office/drawing/2015/06/chart">
            <c:ext xmlns:c16="http://schemas.microsoft.com/office/drawing/2014/chart" uri="{C3380CC4-5D6E-409C-BE32-E72D297353CC}">
              <c16:uniqueId val="{00000001-62D3-4880-A8E4-4A30DD68EA87}"/>
            </c:ext>
          </c:extLst>
        </c:ser>
        <c:dLbls>
          <c:showLegendKey val="0"/>
          <c:showVal val="0"/>
          <c:showCatName val="0"/>
          <c:showSerName val="0"/>
          <c:showPercent val="0"/>
          <c:showBubbleSize val="0"/>
        </c:dLbls>
        <c:marker val="1"/>
        <c:smooth val="0"/>
        <c:axId val="327115560"/>
        <c:axId val="327114384"/>
      </c:lineChart>
      <c:dateAx>
        <c:axId val="327115560"/>
        <c:scaling>
          <c:orientation val="minMax"/>
        </c:scaling>
        <c:delete val="1"/>
        <c:axPos val="b"/>
        <c:numFmt formatCode="ge" sourceLinked="1"/>
        <c:majorTickMark val="none"/>
        <c:minorTickMark val="none"/>
        <c:tickLblPos val="none"/>
        <c:crossAx val="327114384"/>
        <c:crosses val="autoZero"/>
        <c:auto val="1"/>
        <c:lblOffset val="100"/>
        <c:baseTimeUnit val="years"/>
      </c:dateAx>
      <c:valAx>
        <c:axId val="32711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115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70.81</c:v>
                </c:pt>
                <c:pt idx="1">
                  <c:v>63.59</c:v>
                </c:pt>
                <c:pt idx="2">
                  <c:v>67.37</c:v>
                </c:pt>
                <c:pt idx="3">
                  <c:v>66.47</c:v>
                </c:pt>
                <c:pt idx="4">
                  <c:v>67.459999999999994</c:v>
                </c:pt>
              </c:numCache>
            </c:numRef>
          </c:val>
          <c:extLst xmlns:c16r2="http://schemas.microsoft.com/office/drawing/2015/06/chart">
            <c:ext xmlns:c16="http://schemas.microsoft.com/office/drawing/2014/chart" uri="{C3380CC4-5D6E-409C-BE32-E72D297353CC}">
              <c16:uniqueId val="{00000000-0AEC-4FB9-A706-0147565E7AD2}"/>
            </c:ext>
          </c:extLst>
        </c:ser>
        <c:dLbls>
          <c:showLegendKey val="0"/>
          <c:showVal val="0"/>
          <c:showCatName val="0"/>
          <c:showSerName val="0"/>
          <c:showPercent val="0"/>
          <c:showBubbleSize val="0"/>
        </c:dLbls>
        <c:gapWidth val="150"/>
        <c:axId val="326256560"/>
        <c:axId val="326253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AEC-4FB9-A706-0147565E7AD2}"/>
            </c:ext>
          </c:extLst>
        </c:ser>
        <c:dLbls>
          <c:showLegendKey val="0"/>
          <c:showVal val="0"/>
          <c:showCatName val="0"/>
          <c:showSerName val="0"/>
          <c:showPercent val="0"/>
          <c:showBubbleSize val="0"/>
        </c:dLbls>
        <c:marker val="1"/>
        <c:smooth val="0"/>
        <c:axId val="326256560"/>
        <c:axId val="326253816"/>
      </c:lineChart>
      <c:dateAx>
        <c:axId val="326256560"/>
        <c:scaling>
          <c:orientation val="minMax"/>
        </c:scaling>
        <c:delete val="1"/>
        <c:axPos val="b"/>
        <c:numFmt formatCode="ge" sourceLinked="1"/>
        <c:majorTickMark val="none"/>
        <c:minorTickMark val="none"/>
        <c:tickLblPos val="none"/>
        <c:crossAx val="326253816"/>
        <c:crosses val="autoZero"/>
        <c:auto val="1"/>
        <c:lblOffset val="100"/>
        <c:baseTimeUnit val="years"/>
      </c:dateAx>
      <c:valAx>
        <c:axId val="326253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25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BD4-4C89-B116-A3A3B8CE897F}"/>
            </c:ext>
          </c:extLst>
        </c:ser>
        <c:dLbls>
          <c:showLegendKey val="0"/>
          <c:showVal val="0"/>
          <c:showCatName val="0"/>
          <c:showSerName val="0"/>
          <c:showPercent val="0"/>
          <c:showBubbleSize val="0"/>
        </c:dLbls>
        <c:gapWidth val="150"/>
        <c:axId val="326254992"/>
        <c:axId val="326254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BD4-4C89-B116-A3A3B8CE897F}"/>
            </c:ext>
          </c:extLst>
        </c:ser>
        <c:dLbls>
          <c:showLegendKey val="0"/>
          <c:showVal val="0"/>
          <c:showCatName val="0"/>
          <c:showSerName val="0"/>
          <c:showPercent val="0"/>
          <c:showBubbleSize val="0"/>
        </c:dLbls>
        <c:marker val="1"/>
        <c:smooth val="0"/>
        <c:axId val="326254992"/>
        <c:axId val="326254600"/>
      </c:lineChart>
      <c:dateAx>
        <c:axId val="326254992"/>
        <c:scaling>
          <c:orientation val="minMax"/>
        </c:scaling>
        <c:delete val="1"/>
        <c:axPos val="b"/>
        <c:numFmt formatCode="ge" sourceLinked="1"/>
        <c:majorTickMark val="none"/>
        <c:minorTickMark val="none"/>
        <c:tickLblPos val="none"/>
        <c:crossAx val="326254600"/>
        <c:crosses val="autoZero"/>
        <c:auto val="1"/>
        <c:lblOffset val="100"/>
        <c:baseTimeUnit val="years"/>
      </c:dateAx>
      <c:valAx>
        <c:axId val="326254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25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6C6-4B01-8761-345AAA1FE8A2}"/>
            </c:ext>
          </c:extLst>
        </c:ser>
        <c:dLbls>
          <c:showLegendKey val="0"/>
          <c:showVal val="0"/>
          <c:showCatName val="0"/>
          <c:showSerName val="0"/>
          <c:showPercent val="0"/>
          <c:showBubbleSize val="0"/>
        </c:dLbls>
        <c:gapWidth val="150"/>
        <c:axId val="326437856"/>
        <c:axId val="326431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6C6-4B01-8761-345AAA1FE8A2}"/>
            </c:ext>
          </c:extLst>
        </c:ser>
        <c:dLbls>
          <c:showLegendKey val="0"/>
          <c:showVal val="0"/>
          <c:showCatName val="0"/>
          <c:showSerName val="0"/>
          <c:showPercent val="0"/>
          <c:showBubbleSize val="0"/>
        </c:dLbls>
        <c:marker val="1"/>
        <c:smooth val="0"/>
        <c:axId val="326437856"/>
        <c:axId val="326431976"/>
      </c:lineChart>
      <c:dateAx>
        <c:axId val="326437856"/>
        <c:scaling>
          <c:orientation val="minMax"/>
        </c:scaling>
        <c:delete val="1"/>
        <c:axPos val="b"/>
        <c:numFmt formatCode="ge" sourceLinked="1"/>
        <c:majorTickMark val="none"/>
        <c:minorTickMark val="none"/>
        <c:tickLblPos val="none"/>
        <c:crossAx val="326431976"/>
        <c:crosses val="autoZero"/>
        <c:auto val="1"/>
        <c:lblOffset val="100"/>
        <c:baseTimeUnit val="years"/>
      </c:dateAx>
      <c:valAx>
        <c:axId val="326431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4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6B7-4979-BC96-BEDB0AA0325E}"/>
            </c:ext>
          </c:extLst>
        </c:ser>
        <c:dLbls>
          <c:showLegendKey val="0"/>
          <c:showVal val="0"/>
          <c:showCatName val="0"/>
          <c:showSerName val="0"/>
          <c:showPercent val="0"/>
          <c:showBubbleSize val="0"/>
        </c:dLbls>
        <c:gapWidth val="150"/>
        <c:axId val="326435504"/>
        <c:axId val="326437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6B7-4979-BC96-BEDB0AA0325E}"/>
            </c:ext>
          </c:extLst>
        </c:ser>
        <c:dLbls>
          <c:showLegendKey val="0"/>
          <c:showVal val="0"/>
          <c:showCatName val="0"/>
          <c:showSerName val="0"/>
          <c:showPercent val="0"/>
          <c:showBubbleSize val="0"/>
        </c:dLbls>
        <c:marker val="1"/>
        <c:smooth val="0"/>
        <c:axId val="326435504"/>
        <c:axId val="326437464"/>
      </c:lineChart>
      <c:dateAx>
        <c:axId val="326435504"/>
        <c:scaling>
          <c:orientation val="minMax"/>
        </c:scaling>
        <c:delete val="1"/>
        <c:axPos val="b"/>
        <c:numFmt formatCode="ge" sourceLinked="1"/>
        <c:majorTickMark val="none"/>
        <c:minorTickMark val="none"/>
        <c:tickLblPos val="none"/>
        <c:crossAx val="326437464"/>
        <c:crosses val="autoZero"/>
        <c:auto val="1"/>
        <c:lblOffset val="100"/>
        <c:baseTimeUnit val="years"/>
      </c:dateAx>
      <c:valAx>
        <c:axId val="326437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43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EA8-4509-9958-45409A497BA8}"/>
            </c:ext>
          </c:extLst>
        </c:ser>
        <c:dLbls>
          <c:showLegendKey val="0"/>
          <c:showVal val="0"/>
          <c:showCatName val="0"/>
          <c:showSerName val="0"/>
          <c:showPercent val="0"/>
          <c:showBubbleSize val="0"/>
        </c:dLbls>
        <c:gapWidth val="150"/>
        <c:axId val="326433936"/>
        <c:axId val="326436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EA8-4509-9958-45409A497BA8}"/>
            </c:ext>
          </c:extLst>
        </c:ser>
        <c:dLbls>
          <c:showLegendKey val="0"/>
          <c:showVal val="0"/>
          <c:showCatName val="0"/>
          <c:showSerName val="0"/>
          <c:showPercent val="0"/>
          <c:showBubbleSize val="0"/>
        </c:dLbls>
        <c:marker val="1"/>
        <c:smooth val="0"/>
        <c:axId val="326433936"/>
        <c:axId val="326436680"/>
      </c:lineChart>
      <c:dateAx>
        <c:axId val="326433936"/>
        <c:scaling>
          <c:orientation val="minMax"/>
        </c:scaling>
        <c:delete val="1"/>
        <c:axPos val="b"/>
        <c:numFmt formatCode="ge" sourceLinked="1"/>
        <c:majorTickMark val="none"/>
        <c:minorTickMark val="none"/>
        <c:tickLblPos val="none"/>
        <c:crossAx val="326436680"/>
        <c:crosses val="autoZero"/>
        <c:auto val="1"/>
        <c:lblOffset val="100"/>
        <c:baseTimeUnit val="years"/>
      </c:dateAx>
      <c:valAx>
        <c:axId val="326436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43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810.23</c:v>
                </c:pt>
                <c:pt idx="1">
                  <c:v>833.34</c:v>
                </c:pt>
                <c:pt idx="2">
                  <c:v>765.42</c:v>
                </c:pt>
                <c:pt idx="3">
                  <c:v>722.92</c:v>
                </c:pt>
                <c:pt idx="4">
                  <c:v>681.47</c:v>
                </c:pt>
              </c:numCache>
            </c:numRef>
          </c:val>
          <c:extLst xmlns:c16r2="http://schemas.microsoft.com/office/drawing/2015/06/chart">
            <c:ext xmlns:c16="http://schemas.microsoft.com/office/drawing/2014/chart" uri="{C3380CC4-5D6E-409C-BE32-E72D297353CC}">
              <c16:uniqueId val="{00000000-8A47-4777-B7EE-B5E6949073E6}"/>
            </c:ext>
          </c:extLst>
        </c:ser>
        <c:dLbls>
          <c:showLegendKey val="0"/>
          <c:showVal val="0"/>
          <c:showCatName val="0"/>
          <c:showSerName val="0"/>
          <c:showPercent val="0"/>
          <c:showBubbleSize val="0"/>
        </c:dLbls>
        <c:gapWidth val="150"/>
        <c:axId val="326436288"/>
        <c:axId val="32643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1791.46</c:v>
                </c:pt>
                <c:pt idx="1">
                  <c:v>1826.49</c:v>
                </c:pt>
                <c:pt idx="2">
                  <c:v>1696.96</c:v>
                </c:pt>
                <c:pt idx="3">
                  <c:v>1824.34</c:v>
                </c:pt>
                <c:pt idx="4">
                  <c:v>1604.64</c:v>
                </c:pt>
              </c:numCache>
            </c:numRef>
          </c:val>
          <c:smooth val="0"/>
          <c:extLst xmlns:c16r2="http://schemas.microsoft.com/office/drawing/2015/06/chart">
            <c:ext xmlns:c16="http://schemas.microsoft.com/office/drawing/2014/chart" uri="{C3380CC4-5D6E-409C-BE32-E72D297353CC}">
              <c16:uniqueId val="{00000001-8A47-4777-B7EE-B5E6949073E6}"/>
            </c:ext>
          </c:extLst>
        </c:ser>
        <c:dLbls>
          <c:showLegendKey val="0"/>
          <c:showVal val="0"/>
          <c:showCatName val="0"/>
          <c:showSerName val="0"/>
          <c:showPercent val="0"/>
          <c:showBubbleSize val="0"/>
        </c:dLbls>
        <c:marker val="1"/>
        <c:smooth val="0"/>
        <c:axId val="326436288"/>
        <c:axId val="326437072"/>
      </c:lineChart>
      <c:dateAx>
        <c:axId val="326436288"/>
        <c:scaling>
          <c:orientation val="minMax"/>
        </c:scaling>
        <c:delete val="1"/>
        <c:axPos val="b"/>
        <c:numFmt formatCode="ge" sourceLinked="1"/>
        <c:majorTickMark val="none"/>
        <c:minorTickMark val="none"/>
        <c:tickLblPos val="none"/>
        <c:crossAx val="326437072"/>
        <c:crosses val="autoZero"/>
        <c:auto val="1"/>
        <c:lblOffset val="100"/>
        <c:baseTimeUnit val="years"/>
      </c:dateAx>
      <c:valAx>
        <c:axId val="32643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43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C9B-4CD2-BE1B-F0261256A8E0}"/>
            </c:ext>
          </c:extLst>
        </c:ser>
        <c:dLbls>
          <c:showLegendKey val="0"/>
          <c:showVal val="0"/>
          <c:showCatName val="0"/>
          <c:showSerName val="0"/>
          <c:showPercent val="0"/>
          <c:showBubbleSize val="0"/>
        </c:dLbls>
        <c:gapWidth val="150"/>
        <c:axId val="326434328"/>
        <c:axId val="326432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51.28</c:v>
                </c:pt>
                <c:pt idx="1">
                  <c:v>48</c:v>
                </c:pt>
                <c:pt idx="2">
                  <c:v>47.23</c:v>
                </c:pt>
                <c:pt idx="3">
                  <c:v>54.16</c:v>
                </c:pt>
                <c:pt idx="4">
                  <c:v>60.01</c:v>
                </c:pt>
              </c:numCache>
            </c:numRef>
          </c:val>
          <c:smooth val="0"/>
          <c:extLst xmlns:c16r2="http://schemas.microsoft.com/office/drawing/2015/06/chart">
            <c:ext xmlns:c16="http://schemas.microsoft.com/office/drawing/2014/chart" uri="{C3380CC4-5D6E-409C-BE32-E72D297353CC}">
              <c16:uniqueId val="{00000001-7C9B-4CD2-BE1B-F0261256A8E0}"/>
            </c:ext>
          </c:extLst>
        </c:ser>
        <c:dLbls>
          <c:showLegendKey val="0"/>
          <c:showVal val="0"/>
          <c:showCatName val="0"/>
          <c:showSerName val="0"/>
          <c:showPercent val="0"/>
          <c:showBubbleSize val="0"/>
        </c:dLbls>
        <c:marker val="1"/>
        <c:smooth val="0"/>
        <c:axId val="326434328"/>
        <c:axId val="326432760"/>
      </c:lineChart>
      <c:dateAx>
        <c:axId val="326434328"/>
        <c:scaling>
          <c:orientation val="minMax"/>
        </c:scaling>
        <c:delete val="1"/>
        <c:axPos val="b"/>
        <c:numFmt formatCode="ge" sourceLinked="1"/>
        <c:majorTickMark val="none"/>
        <c:minorTickMark val="none"/>
        <c:tickLblPos val="none"/>
        <c:crossAx val="326432760"/>
        <c:crosses val="autoZero"/>
        <c:auto val="1"/>
        <c:lblOffset val="100"/>
        <c:baseTimeUnit val="years"/>
      </c:dateAx>
      <c:valAx>
        <c:axId val="326432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434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866-45D5-9C1B-2845DD05F227}"/>
            </c:ext>
          </c:extLst>
        </c:ser>
        <c:dLbls>
          <c:showLegendKey val="0"/>
          <c:showVal val="0"/>
          <c:showCatName val="0"/>
          <c:showSerName val="0"/>
          <c:showPercent val="0"/>
          <c:showBubbleSize val="0"/>
        </c:dLbls>
        <c:gapWidth val="150"/>
        <c:axId val="327112424"/>
        <c:axId val="327113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311.81</c:v>
                </c:pt>
                <c:pt idx="1">
                  <c:v>334.37</c:v>
                </c:pt>
                <c:pt idx="2">
                  <c:v>351.41</c:v>
                </c:pt>
                <c:pt idx="3">
                  <c:v>307.56</c:v>
                </c:pt>
                <c:pt idx="4">
                  <c:v>277.67</c:v>
                </c:pt>
              </c:numCache>
            </c:numRef>
          </c:val>
          <c:smooth val="0"/>
          <c:extLst xmlns:c16r2="http://schemas.microsoft.com/office/drawing/2015/06/chart">
            <c:ext xmlns:c16="http://schemas.microsoft.com/office/drawing/2014/chart" uri="{C3380CC4-5D6E-409C-BE32-E72D297353CC}">
              <c16:uniqueId val="{00000001-F866-45D5-9C1B-2845DD05F227}"/>
            </c:ext>
          </c:extLst>
        </c:ser>
        <c:dLbls>
          <c:showLegendKey val="0"/>
          <c:showVal val="0"/>
          <c:showCatName val="0"/>
          <c:showSerName val="0"/>
          <c:showPercent val="0"/>
          <c:showBubbleSize val="0"/>
        </c:dLbls>
        <c:marker val="1"/>
        <c:smooth val="0"/>
        <c:axId val="327112424"/>
        <c:axId val="327113992"/>
      </c:lineChart>
      <c:dateAx>
        <c:axId val="327112424"/>
        <c:scaling>
          <c:orientation val="minMax"/>
        </c:scaling>
        <c:delete val="1"/>
        <c:axPos val="b"/>
        <c:numFmt formatCode="ge" sourceLinked="1"/>
        <c:majorTickMark val="none"/>
        <c:minorTickMark val="none"/>
        <c:tickLblPos val="none"/>
        <c:crossAx val="327113992"/>
        <c:crosses val="autoZero"/>
        <c:auto val="1"/>
        <c:lblOffset val="100"/>
        <c:baseTimeUnit val="years"/>
      </c:dateAx>
      <c:valAx>
        <c:axId val="327113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112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12" sqref="AD1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長野県　木曽広域連合</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Cd3</v>
      </c>
      <c r="X8" s="72"/>
      <c r="Y8" s="72"/>
      <c r="Z8" s="72"/>
      <c r="AA8" s="72"/>
      <c r="AB8" s="72"/>
      <c r="AC8" s="72"/>
      <c r="AD8" s="73" t="s">
        <v>124</v>
      </c>
      <c r="AE8" s="73"/>
      <c r="AF8" s="73"/>
      <c r="AG8" s="73"/>
      <c r="AH8" s="73"/>
      <c r="AI8" s="73"/>
      <c r="AJ8" s="73"/>
      <c r="AK8" s="4"/>
      <c r="AL8" s="67" t="str">
        <f>データ!S6</f>
        <v>-</v>
      </c>
      <c r="AM8" s="67"/>
      <c r="AN8" s="67"/>
      <c r="AO8" s="67"/>
      <c r="AP8" s="67"/>
      <c r="AQ8" s="67"/>
      <c r="AR8" s="67"/>
      <c r="AS8" s="67"/>
      <c r="AT8" s="66" t="str">
        <f>データ!T6</f>
        <v>-</v>
      </c>
      <c r="AU8" s="66"/>
      <c r="AV8" s="66"/>
      <c r="AW8" s="66"/>
      <c r="AX8" s="66"/>
      <c r="AY8" s="66"/>
      <c r="AZ8" s="66"/>
      <c r="BA8" s="66"/>
      <c r="BB8" s="66" t="str">
        <f>データ!U6</f>
        <v>-</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53.91</v>
      </c>
      <c r="Q10" s="66"/>
      <c r="R10" s="66"/>
      <c r="S10" s="66"/>
      <c r="T10" s="66"/>
      <c r="U10" s="66"/>
      <c r="V10" s="66"/>
      <c r="W10" s="66" t="str">
        <f>データ!Q6</f>
        <v>-</v>
      </c>
      <c r="X10" s="66"/>
      <c r="Y10" s="66"/>
      <c r="Z10" s="66"/>
      <c r="AA10" s="66"/>
      <c r="AB10" s="66"/>
      <c r="AC10" s="66"/>
      <c r="AD10" s="67">
        <f>データ!R6</f>
        <v>0</v>
      </c>
      <c r="AE10" s="67"/>
      <c r="AF10" s="67"/>
      <c r="AG10" s="67"/>
      <c r="AH10" s="67"/>
      <c r="AI10" s="67"/>
      <c r="AJ10" s="67"/>
      <c r="AK10" s="2"/>
      <c r="AL10" s="67">
        <f>データ!V6</f>
        <v>14777</v>
      </c>
      <c r="AM10" s="67"/>
      <c r="AN10" s="67"/>
      <c r="AO10" s="67"/>
      <c r="AP10" s="67"/>
      <c r="AQ10" s="67"/>
      <c r="AR10" s="67"/>
      <c r="AS10" s="67"/>
      <c r="AT10" s="66">
        <f>データ!W6</f>
        <v>7.41</v>
      </c>
      <c r="AU10" s="66"/>
      <c r="AV10" s="66"/>
      <c r="AW10" s="66"/>
      <c r="AX10" s="66"/>
      <c r="AY10" s="66"/>
      <c r="AZ10" s="66"/>
      <c r="BA10" s="66"/>
      <c r="BB10" s="66">
        <f>データ!X6</f>
        <v>1994.2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209279</v>
      </c>
      <c r="D6" s="33">
        <f t="shared" si="3"/>
        <v>47</v>
      </c>
      <c r="E6" s="33">
        <f t="shared" si="3"/>
        <v>17</v>
      </c>
      <c r="F6" s="33">
        <f t="shared" si="3"/>
        <v>1</v>
      </c>
      <c r="G6" s="33">
        <f t="shared" si="3"/>
        <v>0</v>
      </c>
      <c r="H6" s="33" t="str">
        <f t="shared" si="3"/>
        <v>長野県　木曽広域連合</v>
      </c>
      <c r="I6" s="33" t="str">
        <f t="shared" si="3"/>
        <v>法非適用</v>
      </c>
      <c r="J6" s="33" t="str">
        <f t="shared" si="3"/>
        <v>下水道事業</v>
      </c>
      <c r="K6" s="33" t="str">
        <f t="shared" si="3"/>
        <v>公共下水道</v>
      </c>
      <c r="L6" s="33" t="str">
        <f t="shared" si="3"/>
        <v>Cd3</v>
      </c>
      <c r="M6" s="33">
        <f t="shared" si="3"/>
        <v>0</v>
      </c>
      <c r="N6" s="34" t="str">
        <f t="shared" si="3"/>
        <v>-</v>
      </c>
      <c r="O6" s="34" t="str">
        <f t="shared" si="3"/>
        <v>該当数値なし</v>
      </c>
      <c r="P6" s="34">
        <f t="shared" si="3"/>
        <v>53.91</v>
      </c>
      <c r="Q6" s="34" t="str">
        <f t="shared" si="3"/>
        <v>-</v>
      </c>
      <c r="R6" s="34">
        <f t="shared" si="3"/>
        <v>0</v>
      </c>
      <c r="S6" s="34" t="str">
        <f t="shared" si="3"/>
        <v>-</v>
      </c>
      <c r="T6" s="34" t="str">
        <f t="shared" si="3"/>
        <v>-</v>
      </c>
      <c r="U6" s="34" t="str">
        <f t="shared" si="3"/>
        <v>-</v>
      </c>
      <c r="V6" s="34">
        <f t="shared" si="3"/>
        <v>14777</v>
      </c>
      <c r="W6" s="34">
        <f t="shared" si="3"/>
        <v>7.41</v>
      </c>
      <c r="X6" s="34">
        <f t="shared" si="3"/>
        <v>1994.2</v>
      </c>
      <c r="Y6" s="35">
        <f>IF(Y7="",NA(),Y7)</f>
        <v>70.81</v>
      </c>
      <c r="Z6" s="35">
        <f t="shared" ref="Z6:AH6" si="4">IF(Z7="",NA(),Z7)</f>
        <v>63.59</v>
      </c>
      <c r="AA6" s="35">
        <f t="shared" si="4"/>
        <v>67.37</v>
      </c>
      <c r="AB6" s="35">
        <f t="shared" si="4"/>
        <v>66.47</v>
      </c>
      <c r="AC6" s="35">
        <f t="shared" si="4"/>
        <v>67.459999999999994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810.23</v>
      </c>
      <c r="BG6" s="35">
        <f t="shared" ref="BG6:BO6" si="7">IF(BG7="",NA(),BG7)</f>
        <v>833.34</v>
      </c>
      <c r="BH6" s="35">
        <f t="shared" si="7"/>
        <v>765.42</v>
      </c>
      <c r="BI6" s="35">
        <f t="shared" si="7"/>
        <v>722.92</v>
      </c>
      <c r="BJ6" s="35">
        <f t="shared" si="7"/>
        <v>681.47</v>
      </c>
      <c r="BK6" s="35">
        <f t="shared" si="7"/>
        <v>1791.46</v>
      </c>
      <c r="BL6" s="35">
        <f t="shared" si="7"/>
        <v>1826.49</v>
      </c>
      <c r="BM6" s="35">
        <f t="shared" si="7"/>
        <v>1696.96</v>
      </c>
      <c r="BN6" s="35">
        <f t="shared" si="7"/>
        <v>1824.34</v>
      </c>
      <c r="BO6" s="35">
        <f t="shared" si="7"/>
        <v>1604.64</v>
      </c>
      <c r="BP6" s="34" t="str">
        <f>IF(BP7="","",IF(BP7="-","【-】","【"&amp;SUBSTITUTE(TEXT(BP7,"#,##0.00"),"-","△")&amp;"】"))</f>
        <v>【728.30】</v>
      </c>
      <c r="BQ6" s="34">
        <f>IF(BQ7="",NA(),BQ7)</f>
        <v>0</v>
      </c>
      <c r="BR6" s="34">
        <f t="shared" ref="BR6:BZ6" si="8">IF(BR7="",NA(),BR7)</f>
        <v>0</v>
      </c>
      <c r="BS6" s="34">
        <f t="shared" si="8"/>
        <v>0</v>
      </c>
      <c r="BT6" s="34">
        <f t="shared" si="8"/>
        <v>0</v>
      </c>
      <c r="BU6" s="34">
        <f t="shared" si="8"/>
        <v>0</v>
      </c>
      <c r="BV6" s="35">
        <f t="shared" si="8"/>
        <v>51.28</v>
      </c>
      <c r="BW6" s="35">
        <f t="shared" si="8"/>
        <v>48</v>
      </c>
      <c r="BX6" s="35">
        <f t="shared" si="8"/>
        <v>47.23</v>
      </c>
      <c r="BY6" s="35">
        <f t="shared" si="8"/>
        <v>54.16</v>
      </c>
      <c r="BZ6" s="35">
        <f t="shared" si="8"/>
        <v>60.01</v>
      </c>
      <c r="CA6" s="34" t="str">
        <f>IF(CA7="","",IF(CA7="-","【-】","【"&amp;SUBSTITUTE(TEXT(CA7,"#,##0.00"),"-","△")&amp;"】"))</f>
        <v>【100.04】</v>
      </c>
      <c r="CB6" s="35" t="str">
        <f>IF(CB7="",NA(),CB7)</f>
        <v>-</v>
      </c>
      <c r="CC6" s="35" t="str">
        <f t="shared" ref="CC6:CK6" si="9">IF(CC7="",NA(),CC7)</f>
        <v>-</v>
      </c>
      <c r="CD6" s="35" t="str">
        <f t="shared" si="9"/>
        <v>-</v>
      </c>
      <c r="CE6" s="35" t="str">
        <f t="shared" si="9"/>
        <v>-</v>
      </c>
      <c r="CF6" s="35" t="str">
        <f t="shared" si="9"/>
        <v>-</v>
      </c>
      <c r="CG6" s="35">
        <f t="shared" si="9"/>
        <v>311.81</v>
      </c>
      <c r="CH6" s="35">
        <f t="shared" si="9"/>
        <v>334.37</v>
      </c>
      <c r="CI6" s="35">
        <f t="shared" si="9"/>
        <v>351.41</v>
      </c>
      <c r="CJ6" s="35">
        <f t="shared" si="9"/>
        <v>307.56</v>
      </c>
      <c r="CK6" s="35">
        <f t="shared" si="9"/>
        <v>277.67</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41.95</v>
      </c>
      <c r="CS6" s="35">
        <f t="shared" si="10"/>
        <v>40.71</v>
      </c>
      <c r="CT6" s="35">
        <f t="shared" si="10"/>
        <v>43.53</v>
      </c>
      <c r="CU6" s="35">
        <f t="shared" si="10"/>
        <v>39.869999999999997</v>
      </c>
      <c r="CV6" s="35">
        <f t="shared" si="10"/>
        <v>41.28</v>
      </c>
      <c r="CW6" s="34" t="str">
        <f>IF(CW7="","",IF(CW7="-","【-】","【"&amp;SUBSTITUTE(TEXT(CW7,"#,##0.00"),"-","△")&amp;"】"))</f>
        <v>【60.09】</v>
      </c>
      <c r="CX6" s="34">
        <f>IF(CX7="",NA(),CX7)</f>
        <v>0</v>
      </c>
      <c r="CY6" s="34">
        <f t="shared" ref="CY6:DG6" si="11">IF(CY7="",NA(),CY7)</f>
        <v>0</v>
      </c>
      <c r="CZ6" s="34">
        <f t="shared" si="11"/>
        <v>0</v>
      </c>
      <c r="DA6" s="34">
        <f t="shared" si="11"/>
        <v>0</v>
      </c>
      <c r="DB6" s="34">
        <f t="shared" si="11"/>
        <v>0</v>
      </c>
      <c r="DC6" s="35">
        <f t="shared" si="11"/>
        <v>64.459999999999994</v>
      </c>
      <c r="DD6" s="35">
        <f t="shared" si="11"/>
        <v>63.45</v>
      </c>
      <c r="DE6" s="35">
        <f t="shared" si="11"/>
        <v>64.14</v>
      </c>
      <c r="DF6" s="35">
        <f t="shared" si="11"/>
        <v>61.37</v>
      </c>
      <c r="DG6" s="35">
        <f t="shared" si="11"/>
        <v>61.3</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f t="shared" si="14"/>
        <v>0.14000000000000001</v>
      </c>
      <c r="EK6" s="34">
        <f t="shared" si="14"/>
        <v>0</v>
      </c>
      <c r="EL6" s="35">
        <f t="shared" si="14"/>
        <v>0.17</v>
      </c>
      <c r="EM6" s="35">
        <f t="shared" si="14"/>
        <v>0.2</v>
      </c>
      <c r="EN6" s="35">
        <f t="shared" si="14"/>
        <v>0.19</v>
      </c>
      <c r="EO6" s="34" t="str">
        <f>IF(EO7="","",IF(EO7="-","【-】","【"&amp;SUBSTITUTE(TEXT(EO7,"#,##0.00"),"-","△")&amp;"】"))</f>
        <v>【0.27】</v>
      </c>
    </row>
    <row r="7" spans="1:145" s="36" customFormat="1">
      <c r="A7" s="28"/>
      <c r="B7" s="37">
        <v>2016</v>
      </c>
      <c r="C7" s="37">
        <v>209279</v>
      </c>
      <c r="D7" s="37">
        <v>47</v>
      </c>
      <c r="E7" s="37">
        <v>17</v>
      </c>
      <c r="F7" s="37">
        <v>1</v>
      </c>
      <c r="G7" s="37">
        <v>0</v>
      </c>
      <c r="H7" s="37" t="s">
        <v>109</v>
      </c>
      <c r="I7" s="37" t="s">
        <v>110</v>
      </c>
      <c r="J7" s="37" t="s">
        <v>111</v>
      </c>
      <c r="K7" s="37" t="s">
        <v>112</v>
      </c>
      <c r="L7" s="37" t="s">
        <v>113</v>
      </c>
      <c r="M7" s="37"/>
      <c r="N7" s="38" t="s">
        <v>114</v>
      </c>
      <c r="O7" s="38" t="s">
        <v>115</v>
      </c>
      <c r="P7" s="38">
        <v>53.91</v>
      </c>
      <c r="Q7" s="38" t="s">
        <v>114</v>
      </c>
      <c r="R7" s="38">
        <v>0</v>
      </c>
      <c r="S7" s="38" t="s">
        <v>114</v>
      </c>
      <c r="T7" s="38" t="s">
        <v>114</v>
      </c>
      <c r="U7" s="38" t="s">
        <v>114</v>
      </c>
      <c r="V7" s="38">
        <v>14777</v>
      </c>
      <c r="W7" s="38">
        <v>7.41</v>
      </c>
      <c r="X7" s="38">
        <v>1994.2</v>
      </c>
      <c r="Y7" s="38">
        <v>70.81</v>
      </c>
      <c r="Z7" s="38">
        <v>63.59</v>
      </c>
      <c r="AA7" s="38">
        <v>67.37</v>
      </c>
      <c r="AB7" s="38">
        <v>66.47</v>
      </c>
      <c r="AC7" s="38">
        <v>67.459999999999994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810.23</v>
      </c>
      <c r="BG7" s="38">
        <v>833.34</v>
      </c>
      <c r="BH7" s="38">
        <v>765.42</v>
      </c>
      <c r="BI7" s="38">
        <v>722.92</v>
      </c>
      <c r="BJ7" s="38">
        <v>681.47</v>
      </c>
      <c r="BK7" s="38">
        <v>1791.46</v>
      </c>
      <c r="BL7" s="38">
        <v>1826.49</v>
      </c>
      <c r="BM7" s="38">
        <v>1696.96</v>
      </c>
      <c r="BN7" s="38">
        <v>1824.34</v>
      </c>
      <c r="BO7" s="38">
        <v>1604.64</v>
      </c>
      <c r="BP7" s="38">
        <v>728.3</v>
      </c>
      <c r="BQ7" s="38">
        <v>0</v>
      </c>
      <c r="BR7" s="38">
        <v>0</v>
      </c>
      <c r="BS7" s="38">
        <v>0</v>
      </c>
      <c r="BT7" s="38">
        <v>0</v>
      </c>
      <c r="BU7" s="38">
        <v>0</v>
      </c>
      <c r="BV7" s="38">
        <v>51.28</v>
      </c>
      <c r="BW7" s="38">
        <v>48</v>
      </c>
      <c r="BX7" s="38">
        <v>47.23</v>
      </c>
      <c r="BY7" s="38">
        <v>54.16</v>
      </c>
      <c r="BZ7" s="38">
        <v>60.01</v>
      </c>
      <c r="CA7" s="38">
        <v>100.04</v>
      </c>
      <c r="CB7" s="38" t="s">
        <v>114</v>
      </c>
      <c r="CC7" s="38" t="s">
        <v>114</v>
      </c>
      <c r="CD7" s="38" t="s">
        <v>114</v>
      </c>
      <c r="CE7" s="38" t="s">
        <v>114</v>
      </c>
      <c r="CF7" s="38" t="s">
        <v>114</v>
      </c>
      <c r="CG7" s="38">
        <v>311.81</v>
      </c>
      <c r="CH7" s="38">
        <v>334.37</v>
      </c>
      <c r="CI7" s="38">
        <v>351.41</v>
      </c>
      <c r="CJ7" s="38">
        <v>307.56</v>
      </c>
      <c r="CK7" s="38">
        <v>277.67</v>
      </c>
      <c r="CL7" s="38">
        <v>137.82</v>
      </c>
      <c r="CM7" s="38" t="s">
        <v>114</v>
      </c>
      <c r="CN7" s="38" t="s">
        <v>114</v>
      </c>
      <c r="CO7" s="38" t="s">
        <v>114</v>
      </c>
      <c r="CP7" s="38" t="s">
        <v>114</v>
      </c>
      <c r="CQ7" s="38" t="s">
        <v>114</v>
      </c>
      <c r="CR7" s="38">
        <v>41.95</v>
      </c>
      <c r="CS7" s="38">
        <v>40.71</v>
      </c>
      <c r="CT7" s="38">
        <v>43.53</v>
      </c>
      <c r="CU7" s="38">
        <v>39.869999999999997</v>
      </c>
      <c r="CV7" s="38">
        <v>41.28</v>
      </c>
      <c r="CW7" s="38">
        <v>60.09</v>
      </c>
      <c r="CX7" s="38">
        <v>0</v>
      </c>
      <c r="CY7" s="38">
        <v>0</v>
      </c>
      <c r="CZ7" s="38">
        <v>0</v>
      </c>
      <c r="DA7" s="38">
        <v>0</v>
      </c>
      <c r="DB7" s="38">
        <v>0</v>
      </c>
      <c r="DC7" s="38">
        <v>64.459999999999994</v>
      </c>
      <c r="DD7" s="38">
        <v>63.45</v>
      </c>
      <c r="DE7" s="38">
        <v>64.14</v>
      </c>
      <c r="DF7" s="38">
        <v>61.37</v>
      </c>
      <c r="DG7" s="38">
        <v>61.3</v>
      </c>
      <c r="DH7" s="38">
        <v>94.9</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v>0.14000000000000001</v>
      </c>
      <c r="EK7" s="38">
        <v>0</v>
      </c>
      <c r="EL7" s="38">
        <v>0.17</v>
      </c>
      <c r="EM7" s="38">
        <v>0.2</v>
      </c>
      <c r="EN7" s="38">
        <v>0.19</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2018-01-29T04:58:48Z</cp:lastPrinted>
  <dcterms:created xsi:type="dcterms:W3CDTF">2017-12-25T02:08:10Z</dcterms:created>
  <dcterms:modified xsi:type="dcterms:W3CDTF">2018-02-09T00:05:34Z</dcterms:modified>
  <cp:category/>
</cp:coreProperties>
</file>