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Aa9aLfzzN0vTYvkvhL9uI77rdXUOCRExDtBpJWnv64ibKoLOafVL+jV7uQzQTnLf81nQlp0b6hKox/1WiBRTQ==" workbookSaltValue="M6jXoFdxRz7zUZb6OwGdX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<sst xmlns="http://schemas.openxmlformats.org/spreadsheetml/2006/main" count="235" uniqueCount="123">
  <si>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</si>
  <si>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</si>
  <si>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</si>
  <si>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</si>
  <si>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</si>
  <si>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</si>
  <si>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</si>
  <si>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</si>
  <si>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</si>
  <si>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</si>
  <si>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</si>
  <si>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</si>
  <si>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</si>
  <si>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</si>
  <si>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</si>
  <si>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</si>
  <si>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</si>
  <si>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</si>
  <si>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</si>
  <si>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</si>
  <si>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</si>
  <si>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</si>
  <si>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</si>
  <si>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</si>
  <si>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</si>
  <si>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</si>
  <si>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</si>
  <si>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</si>
  <si>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</si>
  <si>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</si>
  <si>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</si>
  <si>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</si>
  <si>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</si>
  <si>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</si>
  <si>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</si>
  <si>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</si>
  <si>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</si>
  <si>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</si>
  <si>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</si>
  <si>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</si>
  <si>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</si>
  <si>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</si>
  <si>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</si>
  <si>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</si>
  <si>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</si>
  <si>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</si>
  <si>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</si>
  <si>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</si>
  <si>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</si>
  <si>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</si>
  <si>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</si>
  <si>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</si>
  <si>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</si>
  <si>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</si>
  <si>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</si>
  <si>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</si>
  <si>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</si>
  <si>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</si>
  <si>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</si>
  <si>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</si>
  <si>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</si>
  <si>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</si>
  <si>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</si>
  <si>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</si>
  <si>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</si>
  <si>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</si>
  <si>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</si>
  <si>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</si>
  <si>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</si>
  <si>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</si>
  <si>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</si>
  <si>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</si>
  <si>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</si>
  <si>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</si>
  <si>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</si>
  <si>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</si>
  <si>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</si>
  <si>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</si>
  <si>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</si>
  <si>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</si>
  <si>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</si>
  <si>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</si>
  <si>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</si>
  <si>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</si>
  <si>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</si>
  <si>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</si>
  <si>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</si>
  <si>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</si>
  <si>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</si>
  <si>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</si>
  <si>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</si>
  <si>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</si>
  <si>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</si>
  <si>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</si>
  <si>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</si>
  <si>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</si>
  <si>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</si>
  <si>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</si>
  <si>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</si>
  <si>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</si>
  <si>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</si>
  <si>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</si>
  <si>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</si>
  <si>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</si>
  <si>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</si>
  <si>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</si>
  <si>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</si>
  <si>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</si>
  <si>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</si>
  <si>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</si>
  <si>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</si>
  <si>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</si>
  <si>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</si>
  <si>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</si>
  <si>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</si>
  <si>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</si>
  <si>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</si>
  <si>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</si>
  <si>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</si>
  <si>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</si>
  <si>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収益性が著しく低く、経営が困難な状況にありますが、下水道事業全体として包括的な経営を行っています。</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322" eb="324">
      <t>キギョウ</t>
    </rPh>
    <rPh sb="324" eb="325">
      <t>サイ</t>
    </rPh>
    <rPh sb="325" eb="327">
      <t>ザンダカ</t>
    </rPh>
    <rPh sb="327" eb="328">
      <t>タイ</t>
    </rPh>
    <rPh sb="328" eb="330">
      <t>ジギョウ</t>
    </rPh>
    <rPh sb="330" eb="332">
      <t>キボ</t>
    </rPh>
    <rPh sb="332" eb="334">
      <t>ヒリツ</t>
    </rPh>
    <rPh sb="341" eb="342">
      <t>トウ</t>
    </rPh>
    <rPh sb="350" eb="351">
      <t>オオ</t>
    </rPh>
    <rPh sb="353" eb="354">
      <t>ウエ</t>
    </rPh>
    <rPh sb="355" eb="357">
      <t>シヨウ</t>
    </rPh>
    <rPh sb="357" eb="358">
      <t>リョウ</t>
    </rPh>
    <rPh sb="359" eb="360">
      <t>タ</t>
    </rPh>
    <rPh sb="361" eb="364">
      <t>ゲスイドウ</t>
    </rPh>
    <rPh sb="364" eb="366">
      <t>ジギョウ</t>
    </rPh>
    <rPh sb="367" eb="369">
      <t>カクサ</t>
    </rPh>
    <rPh sb="370" eb="371">
      <t>モウ</t>
    </rPh>
    <rPh sb="379" eb="381">
      <t>ルイジ</t>
    </rPh>
    <rPh sb="381" eb="383">
      <t>ダンタイ</t>
    </rPh>
    <rPh sb="389" eb="390">
      <t>タカ</t>
    </rPh>
    <rPh sb="391" eb="393">
      <t>スイジュン</t>
    </rPh>
    <rPh sb="414" eb="416">
      <t>ザンダカ</t>
    </rPh>
    <rPh sb="429" eb="432">
      <t>シュウエキセイ</t>
    </rPh>
    <rPh sb="433" eb="434">
      <t>イチジル</t>
    </rPh>
    <rPh sb="436" eb="437">
      <t>ヒク</t>
    </rPh>
    <rPh sb="439" eb="441">
      <t>ケイエイ</t>
    </rPh>
    <rPh sb="442" eb="444">
      <t>コンナン</t>
    </rPh>
    <rPh sb="445" eb="447">
      <t>ジョウキョウ</t>
    </rPh>
    <rPh sb="454" eb="456">
      <t>ゲスイ</t>
    </rPh>
    <rPh sb="456" eb="457">
      <t>ドウ</t>
    </rPh>
    <rPh sb="457" eb="459">
      <t>ジギョウ</t>
    </rPh>
    <rPh sb="459" eb="461">
      <t>ゼンタイ</t>
    </rPh>
    <rPh sb="464" eb="467">
      <t>ホウカツテキ</t>
    </rPh>
    <rPh sb="468" eb="470">
      <t>ケイエイ</t>
    </rPh>
    <rPh sb="471" eb="472">
      <t>オコナ</t>
    </rPh>
    <phoneticPr fontId="7"/>
  </si>
  <si>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①有形固定資産減価償却率：資産の老朽化度を表す指標です。平成26年度から会計制度の見直しの影響により増加しました。資産は比較的新しい状況で、類似団体と比較しても低い水準にあります。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0" eb="22">
      <t>ゲンザイ</t>
    </rPh>
    <rPh sb="38" eb="40">
      <t>コンゴ</t>
    </rPh>
    <rPh sb="41" eb="43">
      <t>コウシン</t>
    </rPh>
    <rPh sb="44" eb="45">
      <t>ソナ</t>
    </rPh>
    <rPh sb="47" eb="49">
      <t>シセツ</t>
    </rPh>
    <rPh sb="50" eb="53">
      <t>トウハイゴウ</t>
    </rPh>
    <rPh sb="54" eb="55">
      <t>サラ</t>
    </rPh>
    <rPh sb="57" eb="60">
      <t>コウリツテキ</t>
    </rPh>
    <rPh sb="61" eb="63">
      <t>ウンヨウ</t>
    </rPh>
    <rPh sb="64" eb="66">
      <t>ケントウ</t>
    </rPh>
    <rPh sb="155" eb="156">
      <t>ヒク</t>
    </rPh>
    <rPh sb="167" eb="169">
      <t>カンキョ</t>
    </rPh>
    <rPh sb="169" eb="172">
      <t>ロウキュウカ</t>
    </rPh>
    <rPh sb="185" eb="186">
      <t>カン</t>
    </rPh>
    <rPh sb="186" eb="187">
      <t>キョ</t>
    </rPh>
    <rPh sb="196" eb="198">
      <t>カンキョ</t>
    </rPh>
    <rPh sb="198" eb="200">
      <t>カイゼン</t>
    </rPh>
    <rPh sb="202" eb="204">
      <t>ホウテイ</t>
    </rPh>
    <rPh sb="204" eb="206">
      <t>タイヨウ</t>
    </rPh>
    <rPh sb="206" eb="208">
      <t>ネンスウ</t>
    </rPh>
    <rPh sb="209" eb="211">
      <t>ケイカ</t>
    </rPh>
    <rPh sb="213" eb="214">
      <t>カン</t>
    </rPh>
    <rPh sb="214" eb="215">
      <t>キョ</t>
    </rPh>
    <rPh sb="221" eb="223">
      <t>コウシン</t>
    </rPh>
    <rPh sb="223" eb="225">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</si>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</sst>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74-4ED8-8A49-A1661AD3BF27}"/>
            </c:ext>
          </c:extLst>
        </c:ser>
        <c:dLbls>
          <c:showLegendKey val="0"/>
          <c:showVal val="0"/>
          <c:showCatName val="0"/>
          <c:showSerName val="0"/>
          <c:showPercent val="0"/>
          <c:showBubbleSize val="0"/>
        </c:dLbls>
        <c:gapWidth val="150"/>
        <c:axId val="90504192"/>
        <c:axId val="905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E574-4ED8-8A49-A1661AD3BF27}"/>
            </c:ext>
          </c:extLst>
        </c:ser>
        <c:dLbls>
          <c:showLegendKey val="0"/>
          <c:showVal val="0"/>
          <c:showCatName val="0"/>
          <c:showSerName val="0"/>
          <c:showPercent val="0"/>
          <c:showBubbleSize val="0"/>
        </c:dLbls>
        <c:marker val="1"/>
        <c:smooth val="0"/>
        <c:axId val="90504192"/>
        <c:axId val="90584192"/>
      </c:lineChart>
      <c:dateAx>
        <c:axId val="90504192"/>
        <c:scaling>
          <c:orientation val="minMax"/>
        </c:scaling>
        <c:delete val="1"/>
        <c:axPos val="b"/>
        <c:numFmt formatCode="ge" sourceLinked="1"/>
        <c:majorTickMark val="none"/>
        <c:minorTickMark val="none"/>
        <c:tickLblPos val="none"/>
        <c:crossAx val="90584192"/>
        <c:crosses val="autoZero"/>
        <c:auto val="1"/>
        <c:lblOffset val="100"/>
        <c:baseTimeUnit val="years"/>
      </c:dateAx>
      <c:valAx>
        <c:axId val="90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41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formatCode="#,##0.00;&quot;△&quot;#,##0.00;&quot;-&quot;">
                  <c:v>70.73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B3-4EEB-A685-162C20C4C889}"/>
            </c:ext>
          </c:extLst>
        </c:ser>
        <c:dLbls>
          <c:showLegendKey val="0"/>
          <c:showVal val="0"/>
          <c:showCatName val="0"/>
          <c:showSerName val="0"/>
          <c:showPercent val="0"/>
          <c:showBubbleSize val="0"/>
        </c:dLbls>
        <c:gapWidth val="150"/>
        <c:axId val="94022272"/>
        <c:axId val="940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80B3-4EEB-A685-162C20C4C889}"/>
            </c:ext>
          </c:extLst>
        </c:ser>
        <c:dLbls>
          <c:showLegendKey val="0"/>
          <c:showVal val="0"/>
          <c:showCatName val="0"/>
          <c:showSerName val="0"/>
          <c:showPercent val="0"/>
          <c:showBubbleSize val="0"/>
        </c:dLbls>
        <c:marker val="1"/>
        <c:smooth val="0"/>
        <c:axId val="94022272"/>
        <c:axId val="94032640"/>
      </c:lineChart>
      <c:dateAx>
        <c:axId val="94022272"/>
        <c:scaling>
          <c:orientation val="minMax"/>
        </c:scaling>
        <c:delete val="1"/>
        <c:axPos val="b"/>
        <c:numFmt formatCode="ge" sourceLinked="1"/>
        <c:majorTickMark val="none"/>
        <c:minorTickMark val="none"/>
        <c:tickLblPos val="none"/>
        <c:crossAx val="94032640"/>
        <c:crosses val="autoZero"/>
        <c:auto val="1"/>
        <c:lblOffset val="100"/>
        <c:baseTimeUnit val="years"/>
      </c:dateAx>
      <c:valAx>
        <c:axId val="94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88.24</c:v>
                </c:pt>
                <c:pt idx="1">
                  <c:v>85.29</c:v>
                </c:pt>
                <c:pt idx="2">
                  <c:v>88.24</c:v>
                </c:pt>
                <c:pt idx="3">
                  <c:v>89</c:v>
                </c:pt>
                <c:pt idx="4">
                  <c:v>90.91</c:v>
                </c:pt>
              </c:numCache>
            </c:numRef>
          </c:val>
          <c:extLst xmlns:c16r2="http://schemas.microsoft.com/office/drawing/2015/06/chart">
            <c:ext xmlns:c16="http://schemas.microsoft.com/office/drawing/2014/chart" uri="{C3380CC4-5D6E-409C-BE32-E72D297353CC}">
              <c16:uniqueId val="{00000000-9F60-4798-B7C9-1404163C6E1F}"/>
            </c:ext>
          </c:extLst>
        </c:ser>
        <c:dLbls>
          <c:showLegendKey val="0"/>
          <c:showVal val="0"/>
          <c:showCatName val="0"/>
          <c:showSerName val="0"/>
          <c:showPercent val="0"/>
          <c:showBubbleSize val="0"/>
        </c:dLbls>
        <c:gapWidth val="150"/>
        <c:axId val="95263744"/>
        <c:axId val="952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9F60-4798-B7C9-1404163C6E1F}"/>
            </c:ext>
          </c:extLst>
        </c:ser>
        <c:dLbls>
          <c:showLegendKey val="0"/>
          <c:showVal val="0"/>
          <c:showCatName val="0"/>
          <c:showSerName val="0"/>
          <c:showPercent val="0"/>
          <c:showBubbleSize val="0"/>
        </c:dLbls>
        <c:marker val="1"/>
        <c:smooth val="0"/>
        <c:axId val="95263744"/>
        <c:axId val="95265920"/>
      </c:lineChart>
      <c:dateAx>
        <c:axId val="95263744"/>
        <c:scaling>
          <c:orientation val="minMax"/>
        </c:scaling>
        <c:delete val="1"/>
        <c:axPos val="b"/>
        <c:numFmt formatCode="ge" sourceLinked="1"/>
        <c:majorTickMark val="none"/>
        <c:minorTickMark val="none"/>
        <c:tickLblPos val="none"/>
        <c:crossAx val="95265920"/>
        <c:crosses val="autoZero"/>
        <c:auto val="1"/>
        <c:lblOffset val="100"/>
        <c:baseTimeUnit val="years"/>
      </c:dateAx>
      <c:valAx>
        <c:axId val="952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57.41</c:v>
                </c:pt>
                <c:pt idx="1">
                  <c:v>79.88</c:v>
                </c:pt>
                <c:pt idx="2">
                  <c:v>80.02</c:v>
                </c:pt>
                <c:pt idx="3">
                  <c:v>78.38</c:v>
                </c:pt>
                <c:pt idx="4">
                  <c:v>79.16</c:v>
                </c:pt>
              </c:numCache>
            </c:numRef>
          </c:val>
          <c:extLst xmlns:c16r2="http://schemas.microsoft.com/office/drawing/2015/06/chart">
            <c:ext xmlns:c16="http://schemas.microsoft.com/office/drawing/2014/chart" uri="{C3380CC4-5D6E-409C-BE32-E72D297353CC}">
              <c16:uniqueId val="{00000000-DD6D-4260-89AC-0D341E7982EE}"/>
            </c:ext>
          </c:extLst>
        </c:ser>
        <c:dLbls>
          <c:showLegendKey val="0"/>
          <c:showVal val="0"/>
          <c:showCatName val="0"/>
          <c:showSerName val="0"/>
          <c:showPercent val="0"/>
          <c:showBubbleSize val="0"/>
        </c:dLbls>
        <c:gapWidth val="150"/>
        <c:axId val="90619264"/>
        <c:axId val="906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105.36</c:v>
                </c:pt>
                <c:pt idx="1">
                  <c:v>105.88</c:v>
                </c:pt>
                <c:pt idx="2">
                  <c:v>94.85</c:v>
                </c:pt>
                <c:pt idx="3">
                  <c:v>96.1</c:v>
                </c:pt>
                <c:pt idx="4">
                  <c:v>97.69</c:v>
                </c:pt>
              </c:numCache>
            </c:numRef>
          </c:val>
          <c:smooth val="0"/>
          <c:extLst xmlns:c16r2="http://schemas.microsoft.com/office/drawing/2015/06/chart">
            <c:ext xmlns:c16="http://schemas.microsoft.com/office/drawing/2014/chart" uri="{C3380CC4-5D6E-409C-BE32-E72D297353CC}">
              <c16:uniqueId val="{00000001-DD6D-4260-89AC-0D341E7982EE}"/>
            </c:ext>
          </c:extLst>
        </c:ser>
        <c:dLbls>
          <c:showLegendKey val="0"/>
          <c:showVal val="0"/>
          <c:showCatName val="0"/>
          <c:showSerName val="0"/>
          <c:showPercent val="0"/>
          <c:showBubbleSize val="0"/>
        </c:dLbls>
        <c:marker val="1"/>
        <c:smooth val="0"/>
        <c:axId val="90619264"/>
        <c:axId val="90625536"/>
      </c:lineChart>
      <c:dateAx>
        <c:axId val="90619264"/>
        <c:scaling>
          <c:orientation val="minMax"/>
        </c:scaling>
        <c:delete val="1"/>
        <c:axPos val="b"/>
        <c:numFmt formatCode="ge" sourceLinked="1"/>
        <c:majorTickMark val="none"/>
        <c:minorTickMark val="none"/>
        <c:tickLblPos val="none"/>
        <c:crossAx val="90625536"/>
        <c:crosses val="autoZero"/>
        <c:auto val="1"/>
        <c:lblOffset val="100"/>
        <c:baseTimeUnit val="years"/>
      </c:dateAx>
      <c:valAx>
        <c:axId val="906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16.84</c:v>
                </c:pt>
                <c:pt idx="1">
                  <c:v>19.89</c:v>
                </c:pt>
                <c:pt idx="2">
                  <c:v>22.9</c:v>
                </c:pt>
                <c:pt idx="3">
                  <c:v>25.92</c:v>
                </c:pt>
                <c:pt idx="4">
                  <c:v>28.91</c:v>
                </c:pt>
              </c:numCache>
            </c:numRef>
          </c:val>
          <c:extLst xmlns:c16r2="http://schemas.microsoft.com/office/drawing/2015/06/chart">
            <c:ext xmlns:c16="http://schemas.microsoft.com/office/drawing/2014/chart" uri="{C3380CC4-5D6E-409C-BE32-E72D297353CC}">
              <c16:uniqueId val="{00000000-0DA9-4F0E-844C-3EBD46D69B42}"/>
            </c:ext>
          </c:extLst>
        </c:ser>
        <c:dLbls>
          <c:showLegendKey val="0"/>
          <c:showVal val="0"/>
          <c:showCatName val="0"/>
          <c:showSerName val="0"/>
          <c:showPercent val="0"/>
          <c:showBubbleSize val="0"/>
        </c:dLbls>
        <c:gapWidth val="150"/>
        <c:axId val="90870528"/>
        <c:axId val="908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26.25</c:v>
                </c:pt>
                <c:pt idx="1">
                  <c:v>27.64</c:v>
                </c:pt>
                <c:pt idx="2">
                  <c:v>33.58</c:v>
                </c:pt>
                <c:pt idx="3">
                  <c:v>32.36</c:v>
                </c:pt>
                <c:pt idx="4">
                  <c:v>31.73</c:v>
                </c:pt>
              </c:numCache>
            </c:numRef>
          </c:val>
          <c:smooth val="0"/>
          <c:extLst xmlns:c16r2="http://schemas.microsoft.com/office/drawing/2015/06/chart">
            <c:ext xmlns:c16="http://schemas.microsoft.com/office/drawing/2014/chart" uri="{C3380CC4-5D6E-409C-BE32-E72D297353CC}">
              <c16:uniqueId val="{00000001-0DA9-4F0E-844C-3EBD46D69B42}"/>
            </c:ext>
          </c:extLst>
        </c:ser>
        <c:dLbls>
          <c:showLegendKey val="0"/>
          <c:showVal val="0"/>
          <c:showCatName val="0"/>
          <c:showSerName val="0"/>
          <c:showPercent val="0"/>
          <c:showBubbleSize val="0"/>
        </c:dLbls>
        <c:marker val="1"/>
        <c:smooth val="0"/>
        <c:axId val="90870528"/>
        <c:axId val="90872448"/>
      </c:lineChart>
      <c:dateAx>
        <c:axId val="90870528"/>
        <c:scaling>
          <c:orientation val="minMax"/>
        </c:scaling>
        <c:delete val="1"/>
        <c:axPos val="b"/>
        <c:numFmt formatCode="ge" sourceLinked="1"/>
        <c:majorTickMark val="none"/>
        <c:minorTickMark val="none"/>
        <c:tickLblPos val="none"/>
        <c:crossAx val="90872448"/>
        <c:crosses val="autoZero"/>
        <c:auto val="1"/>
        <c:lblOffset val="100"/>
        <c:baseTimeUnit val="years"/>
      </c:dateAx>
      <c:valAx>
        <c:axId val="90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AD-4701-9A33-93455B5E0738}"/>
            </c:ext>
          </c:extLst>
        </c:ser>
        <c:dLbls>
          <c:showLegendKey val="0"/>
          <c:showVal val="0"/>
          <c:showCatName val="0"/>
          <c:showSerName val="0"/>
          <c:showPercent val="0"/>
          <c:showBubbleSize val="0"/>
        </c:dLbls>
        <c:gapWidth val="150"/>
        <c:axId val="95177344"/>
        <c:axId val="951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1AD-4701-9A33-93455B5E0738}"/>
            </c:ext>
          </c:extLst>
        </c:ser>
        <c:dLbls>
          <c:showLegendKey val="0"/>
          <c:showVal val="0"/>
          <c:showCatName val="0"/>
          <c:showSerName val="0"/>
          <c:showPercent val="0"/>
          <c:showBubbleSize val="0"/>
        </c:dLbls>
        <c:marker val="1"/>
        <c:smooth val="0"/>
        <c:axId val="95177344"/>
        <c:axId val="95183616"/>
      </c:lineChart>
      <c:dateAx>
        <c:axId val="95177344"/>
        <c:scaling>
          <c:orientation val="minMax"/>
        </c:scaling>
        <c:delete val="1"/>
        <c:axPos val="b"/>
        <c:numFmt formatCode="ge" sourceLinked="1"/>
        <c:majorTickMark val="none"/>
        <c:minorTickMark val="none"/>
        <c:tickLblPos val="none"/>
        <c:crossAx val="95183616"/>
        <c:crosses val="autoZero"/>
        <c:auto val="1"/>
        <c:lblOffset val="100"/>
        <c:baseTimeUnit val="years"/>
      </c:dateAx>
      <c:valAx>
        <c:axId val="95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403</c:v>
                </c:pt>
                <c:pt idx="1">
                  <c:v>0</c:v>
                </c:pt>
                <c:pt idx="2" formatCode="#,##0.00;&quot;△&quot;#,##0.00;&quot;-&quot;">
                  <c:v>768.26</c:v>
                </c:pt>
                <c:pt idx="3" formatCode="#,##0.00;&quot;△&quot;#,##0.00;&quot;-&quot;">
                  <c:v>954.24</c:v>
                </c:pt>
                <c:pt idx="4" formatCode="#,##0.00;&quot;△&quot;#,##0.00;&quot;-&quot;">
                  <c:v>1102.6600000000001</c:v>
                </c:pt>
              </c:numCache>
            </c:numRef>
          </c:val>
          <c:extLst xmlns:c16r2="http://schemas.microsoft.com/office/drawing/2015/06/chart">
            <c:ext xmlns:c16="http://schemas.microsoft.com/office/drawing/2014/chart" uri="{C3380CC4-5D6E-409C-BE32-E72D297353CC}">
              <c16:uniqueId val="{00000000-D710-4E81-B5AF-97DFEBEA52AE}"/>
            </c:ext>
          </c:extLst>
        </c:ser>
        <c:dLbls>
          <c:showLegendKey val="0"/>
          <c:showVal val="0"/>
          <c:showCatName val="0"/>
          <c:showSerName val="0"/>
          <c:showPercent val="0"/>
          <c:showBubbleSize val="0"/>
        </c:dLbls>
        <c:gapWidth val="150"/>
        <c:axId val="93790208"/>
        <c:axId val="937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1333.85</c:v>
                </c:pt>
                <c:pt idx="1">
                  <c:v>933.68</c:v>
                </c:pt>
                <c:pt idx="2">
                  <c:v>1033.78</c:v>
                </c:pt>
                <c:pt idx="3">
                  <c:v>929.29</c:v>
                </c:pt>
                <c:pt idx="4">
                  <c:v>1037.73</c:v>
                </c:pt>
              </c:numCache>
            </c:numRef>
          </c:val>
          <c:smooth val="0"/>
          <c:extLst xmlns:c16r2="http://schemas.microsoft.com/office/drawing/2015/06/chart">
            <c:ext xmlns:c16="http://schemas.microsoft.com/office/drawing/2014/chart" uri="{C3380CC4-5D6E-409C-BE32-E72D297353CC}">
              <c16:uniqueId val="{00000001-D710-4E81-B5AF-97DFEBEA52AE}"/>
            </c:ext>
          </c:extLst>
        </c:ser>
        <c:dLbls>
          <c:showLegendKey val="0"/>
          <c:showVal val="0"/>
          <c:showCatName val="0"/>
          <c:showSerName val="0"/>
          <c:showPercent val="0"/>
          <c:showBubbleSize val="0"/>
        </c:dLbls>
        <c:marker val="1"/>
        <c:smooth val="0"/>
        <c:axId val="93790208"/>
        <c:axId val="93792128"/>
      </c:lineChart>
      <c:dateAx>
        <c:axId val="93790208"/>
        <c:scaling>
          <c:orientation val="minMax"/>
        </c:scaling>
        <c:delete val="1"/>
        <c:axPos val="b"/>
        <c:numFmt formatCode="ge" sourceLinked="1"/>
        <c:majorTickMark val="none"/>
        <c:minorTickMark val="none"/>
        <c:tickLblPos val="none"/>
        <c:crossAx val="93792128"/>
        <c:crosses val="autoZero"/>
        <c:auto val="1"/>
        <c:lblOffset val="100"/>
        <c:baseTimeUnit val="years"/>
      </c:dateAx>
      <c:valAx>
        <c:axId val="937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343.51</c:v>
                </c:pt>
                <c:pt idx="1">
                  <c:v>46.99</c:v>
                </c:pt>
                <c:pt idx="2">
                  <c:v>12.79</c:v>
                </c:pt>
                <c:pt idx="3">
                  <c:v>-24.79</c:v>
                </c:pt>
                <c:pt idx="4">
                  <c:v>-67.03</c:v>
                </c:pt>
              </c:numCache>
            </c:numRef>
          </c:val>
          <c:extLst xmlns:c16r2="http://schemas.microsoft.com/office/drawing/2015/06/chart">
            <c:ext xmlns:c16="http://schemas.microsoft.com/office/drawing/2014/chart" uri="{C3380CC4-5D6E-409C-BE32-E72D297353CC}">
              <c16:uniqueId val="{00000000-CFC3-4C48-89E3-37FAD9FE71E9}"/>
            </c:ext>
          </c:extLst>
        </c:ser>
        <c:dLbls>
          <c:showLegendKey val="0"/>
          <c:showVal val="0"/>
          <c:showCatName val="0"/>
          <c:showSerName val="0"/>
          <c:showPercent val="0"/>
          <c:showBubbleSize val="0"/>
        </c:dLbls>
        <c:gapWidth val="150"/>
        <c:axId val="93815168"/>
        <c:axId val="938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211.25</c:v>
                </c:pt>
                <c:pt idx="1">
                  <c:v>135.62</c:v>
                </c:pt>
                <c:pt idx="2">
                  <c:v>133.78</c:v>
                </c:pt>
                <c:pt idx="3">
                  <c:v>216.89</c:v>
                </c:pt>
                <c:pt idx="4">
                  <c:v>89.03</c:v>
                </c:pt>
              </c:numCache>
            </c:numRef>
          </c:val>
          <c:smooth val="0"/>
          <c:extLst xmlns:c16r2="http://schemas.microsoft.com/office/drawing/2015/06/chart">
            <c:ext xmlns:c16="http://schemas.microsoft.com/office/drawing/2014/chart" uri="{C3380CC4-5D6E-409C-BE32-E72D297353CC}">
              <c16:uniqueId val="{00000001-CFC3-4C48-89E3-37FAD9FE71E9}"/>
            </c:ext>
          </c:extLst>
        </c:ser>
        <c:dLbls>
          <c:showLegendKey val="0"/>
          <c:showVal val="0"/>
          <c:showCatName val="0"/>
          <c:showSerName val="0"/>
          <c:showPercent val="0"/>
          <c:showBubbleSize val="0"/>
        </c:dLbls>
        <c:marker val="1"/>
        <c:smooth val="0"/>
        <c:axId val="93815168"/>
        <c:axId val="93817088"/>
      </c:lineChart>
      <c:dateAx>
        <c:axId val="93815168"/>
        <c:scaling>
          <c:orientation val="minMax"/>
        </c:scaling>
        <c:delete val="1"/>
        <c:axPos val="b"/>
        <c:numFmt formatCode="ge" sourceLinked="1"/>
        <c:majorTickMark val="none"/>
        <c:minorTickMark val="none"/>
        <c:tickLblPos val="none"/>
        <c:crossAx val="93817088"/>
        <c:crosses val="autoZero"/>
        <c:auto val="1"/>
        <c:lblOffset val="100"/>
        <c:baseTimeUnit val="years"/>
      </c:dateAx>
      <c:valAx>
        <c:axId val="93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7420.15</c:v>
                </c:pt>
                <c:pt idx="1">
                  <c:v>7212.58</c:v>
                </c:pt>
                <c:pt idx="2">
                  <c:v>6847.23</c:v>
                </c:pt>
                <c:pt idx="3">
                  <c:v>6224.83</c:v>
                </c:pt>
                <c:pt idx="4">
                  <c:v>5654.85</c:v>
                </c:pt>
              </c:numCache>
            </c:numRef>
          </c:val>
          <c:extLst xmlns:c16r2="http://schemas.microsoft.com/office/drawing/2015/06/chart">
            <c:ext xmlns:c16="http://schemas.microsoft.com/office/drawing/2014/chart" uri="{C3380CC4-5D6E-409C-BE32-E72D297353CC}">
              <c16:uniqueId val="{00000000-C480-466E-9AA8-C33D33D20AEB}"/>
            </c:ext>
          </c:extLst>
        </c:ser>
        <c:dLbls>
          <c:showLegendKey val="0"/>
          <c:showVal val="0"/>
          <c:showCatName val="0"/>
          <c:showSerName val="0"/>
          <c:showPercent val="0"/>
          <c:showBubbleSize val="0"/>
        </c:dLbls>
        <c:gapWidth val="150"/>
        <c:axId val="93864320"/>
        <c:axId val="938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C480-466E-9AA8-C33D33D20AEB}"/>
            </c:ext>
          </c:extLst>
        </c:ser>
        <c:dLbls>
          <c:showLegendKey val="0"/>
          <c:showVal val="0"/>
          <c:showCatName val="0"/>
          <c:showSerName val="0"/>
          <c:showPercent val="0"/>
          <c:showBubbleSize val="0"/>
        </c:dLbls>
        <c:marker val="1"/>
        <c:smooth val="0"/>
        <c:axId val="93864320"/>
        <c:axId val="93866240"/>
      </c:lineChart>
      <c:dateAx>
        <c:axId val="93864320"/>
        <c:scaling>
          <c:orientation val="minMax"/>
        </c:scaling>
        <c:delete val="1"/>
        <c:axPos val="b"/>
        <c:numFmt formatCode="ge" sourceLinked="1"/>
        <c:majorTickMark val="none"/>
        <c:minorTickMark val="none"/>
        <c:tickLblPos val="none"/>
        <c:crossAx val="93866240"/>
        <c:crosses val="autoZero"/>
        <c:auto val="1"/>
        <c:lblOffset val="100"/>
        <c:baseTimeUnit val="years"/>
      </c:dateAx>
      <c:valAx>
        <c:axId val="938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19.87</c:v>
                </c:pt>
                <c:pt idx="1">
                  <c:v>36.33</c:v>
                </c:pt>
                <c:pt idx="2">
                  <c:v>36.58</c:v>
                </c:pt>
                <c:pt idx="3">
                  <c:v>25.43</c:v>
                </c:pt>
                <c:pt idx="4">
                  <c:v>24.28</c:v>
                </c:pt>
              </c:numCache>
            </c:numRef>
          </c:val>
          <c:extLst xmlns:c16r2="http://schemas.microsoft.com/office/drawing/2015/06/chart">
            <c:ext xmlns:c16="http://schemas.microsoft.com/office/drawing/2014/chart" uri="{C3380CC4-5D6E-409C-BE32-E72D297353CC}">
              <c16:uniqueId val="{00000000-71BD-4C85-9B5D-ABE1099BA0CD}"/>
            </c:ext>
          </c:extLst>
        </c:ser>
        <c:dLbls>
          <c:showLegendKey val="0"/>
          <c:showVal val="0"/>
          <c:showCatName val="0"/>
          <c:showSerName val="0"/>
          <c:showPercent val="0"/>
          <c:showBubbleSize val="0"/>
        </c:dLbls>
        <c:gapWidth val="150"/>
        <c:axId val="93897472"/>
        <c:axId val="938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71BD-4C85-9B5D-ABE1099BA0CD}"/>
            </c:ext>
          </c:extLst>
        </c:ser>
        <c:dLbls>
          <c:showLegendKey val="0"/>
          <c:showVal val="0"/>
          <c:showCatName val="0"/>
          <c:showSerName val="0"/>
          <c:showPercent val="0"/>
          <c:showBubbleSize val="0"/>
        </c:dLbls>
        <c:marker val="1"/>
        <c:smooth val="0"/>
        <c:axId val="93897472"/>
        <c:axId val="93899392"/>
      </c:lineChart>
      <c:dateAx>
        <c:axId val="93897472"/>
        <c:scaling>
          <c:orientation val="minMax"/>
        </c:scaling>
        <c:delete val="1"/>
        <c:axPos val="b"/>
        <c:numFmt formatCode="ge" sourceLinked="1"/>
        <c:majorTickMark val="none"/>
        <c:minorTickMark val="none"/>
        <c:tickLblPos val="none"/>
        <c:crossAx val="93899392"/>
        <c:crosses val="autoZero"/>
        <c:auto val="1"/>
        <c:lblOffset val="100"/>
        <c:baseTimeUnit val="years"/>
      </c:dateAx>
      <c:valAx>
        <c:axId val="938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876.55</c:v>
                </c:pt>
                <c:pt idx="1">
                  <c:v>481.35</c:v>
                </c:pt>
                <c:pt idx="2">
                  <c:v>478.33</c:v>
                </c:pt>
                <c:pt idx="3">
                  <c:v>685.61</c:v>
                </c:pt>
                <c:pt idx="4">
                  <c:v>716.84</c:v>
                </c:pt>
              </c:numCache>
            </c:numRef>
          </c:val>
          <c:extLst xmlns:c16r2="http://schemas.microsoft.com/office/drawing/2015/06/chart">
            <c:ext xmlns:c16="http://schemas.microsoft.com/office/drawing/2014/chart" uri="{C3380CC4-5D6E-409C-BE32-E72D297353CC}">
              <c16:uniqueId val="{00000000-FCF7-4905-BF53-4702F112F9EB}"/>
            </c:ext>
          </c:extLst>
        </c:ser>
        <c:dLbls>
          <c:showLegendKey val="0"/>
          <c:showVal val="0"/>
          <c:showCatName val="0"/>
          <c:showSerName val="0"/>
          <c:showPercent val="0"/>
          <c:showBubbleSize val="0"/>
        </c:dLbls>
        <c:gapWidth val="150"/>
        <c:axId val="93981696"/>
        <c:axId val="940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FCF7-4905-BF53-4702F112F9EB}"/>
            </c:ext>
          </c:extLst>
        </c:ser>
        <c:dLbls>
          <c:showLegendKey val="0"/>
          <c:showVal val="0"/>
          <c:showCatName val="0"/>
          <c:showSerName val="0"/>
          <c:showPercent val="0"/>
          <c:showBubbleSize val="0"/>
        </c:dLbls>
        <c:marker val="1"/>
        <c:smooth val="0"/>
        <c:axId val="93981696"/>
        <c:axId val="94000256"/>
      </c:lineChart>
      <c:dateAx>
        <c:axId val="93981696"/>
        <c:scaling>
          <c:orientation val="minMax"/>
        </c:scaling>
        <c:delete val="1"/>
        <c:axPos val="b"/>
        <c:numFmt formatCode="ge" sourceLinked="1"/>
        <c:majorTickMark val="none"/>
        <c:minorTickMark val="none"/>
        <c:tickLblPos val="none"/>
        <c:crossAx val="94000256"/>
        <c:crosses val="autoZero"/>
        <c:auto val="1"/>
        <c:lblOffset val="100"/>
        <c:baseTimeUnit val="years"/>
      </c:dateAx>
      <c:valAx>
        <c:axId val="94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自治体職員</v>
      </c>
      <c r="AE8" s="73"/>
      <c r="AF8" s="73"/>
      <c r="AG8" s="73"/>
      <c r="AH8" s="73"/>
      <c r="AI8" s="73"/>
      <c r="AJ8" s="73"/>
      <c r="AK8" s="3"/>
      <c r="AL8" s="67">
        <f>データ!S6</f>
        <v>380459</v>
      </c>
      <c r="AM8" s="67"/>
      <c r="AN8" s="67"/>
      <c r="AO8" s="67"/>
      <c r="AP8" s="67"/>
      <c r="AQ8" s="67"/>
      <c r="AR8" s="67"/>
      <c r="AS8" s="67"/>
      <c r="AT8" s="66">
        <f>データ!T6</f>
        <v>834.81</v>
      </c>
      <c r="AU8" s="66"/>
      <c r="AV8" s="66"/>
      <c r="AW8" s="66"/>
      <c r="AX8" s="66"/>
      <c r="AY8" s="66"/>
      <c r="AZ8" s="66"/>
      <c r="BA8" s="66"/>
      <c r="BB8" s="66">
        <f>データ!U6</f>
        <v>455.74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23.3</v>
      </c>
      <c r="J10" s="66"/>
      <c r="K10" s="66"/>
      <c r="L10" s="66"/>
      <c r="M10" s="66"/>
      <c r="N10" s="66"/>
      <c r="O10" s="66"/>
      <c r="P10" s="66">
        <f>データ!P6</f>
        <v>0.03</v>
      </c>
      <c r="Q10" s="66"/>
      <c r="R10" s="66"/>
      <c r="S10" s="66"/>
      <c r="T10" s="66"/>
      <c r="U10" s="66"/>
      <c r="V10" s="66"/>
      <c r="W10" s="66">
        <f>データ!Q6</f>
        <v>100</v>
      </c>
      <c r="X10" s="66"/>
      <c r="Y10" s="66"/>
      <c r="Z10" s="66"/>
      <c r="AA10" s="66"/>
      <c r="AB10" s="66"/>
      <c r="AC10" s="66"/>
      <c r="AD10" s="67">
        <f>データ!R6</f>
        <v>3470</v>
      </c>
      <c r="AE10" s="67"/>
      <c r="AF10" s="67"/>
      <c r="AG10" s="67"/>
      <c r="AH10" s="67"/>
      <c r="AI10" s="67"/>
      <c r="AJ10" s="67"/>
      <c r="AK10" s="2"/>
      <c r="AL10" s="67">
        <f>データ!V6</f>
        <v>99</v>
      </c>
      <c r="AM10" s="67"/>
      <c r="AN10" s="67"/>
      <c r="AO10" s="67"/>
      <c r="AP10" s="67"/>
      <c r="AQ10" s="67"/>
      <c r="AR10" s="67"/>
      <c r="AS10" s="67"/>
      <c r="AT10" s="66">
        <f>データ!W6</f>
        <v>0.03</v>
      </c>
      <c r="AU10" s="66"/>
      <c r="AV10" s="66"/>
      <c r="AW10" s="66"/>
      <c r="AX10" s="66"/>
      <c r="AY10" s="66"/>
      <c r="AZ10" s="66"/>
      <c r="BA10" s="66"/>
      <c r="BB10" s="66">
        <f>データ!X6</f>
        <v>3300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ip7x4pKw7PGkBmlwHOFUsEcEg3PZlG4AP8AdWIePiB4WJFhIIdLqBvvhb2ZNjssbh8pkFzk1baIOw1ZWHaP6yw==" saltValue="QaFb8d0GP4xLX/tmqR4rg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202011</v>
      </c>
      <c r="D6" s="33">
        <f t="shared" si="3"/>
        <v>46</v>
      </c>
      <c r="E6" s="33">
        <f t="shared" si="3"/>
        <v>17</v>
      </c>
      <c r="F6" s="33">
        <f t="shared" si="3"/>
        <v>9</v>
      </c>
      <c r="G6" s="33">
        <f t="shared" si="3"/>
        <v>0</v>
      </c>
      <c r="H6" s="33" t="str">
        <f t="shared" si="3"/>
        <v>長野県　長野市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23.3</v>
      </c>
      <c r="P6" s="34">
        <f t="shared" si="3"/>
        <v>0.03</v>
      </c>
      <c r="Q6" s="34">
        <f t="shared" si="3"/>
        <v>100</v>
      </c>
      <c r="R6" s="34">
        <f t="shared" si="3"/>
        <v>3470</v>
      </c>
      <c r="S6" s="34">
        <f t="shared" si="3"/>
        <v>380459</v>
      </c>
      <c r="T6" s="34">
        <f t="shared" si="3"/>
        <v>834.81</v>
      </c>
      <c r="U6" s="34">
        <f t="shared" si="3"/>
        <v>455.74</v>
      </c>
      <c r="V6" s="34">
        <f t="shared" si="3"/>
        <v>99</v>
      </c>
      <c r="W6" s="34">
        <f t="shared" si="3"/>
        <v>0.03</v>
      </c>
      <c r="X6" s="34">
        <f t="shared" si="3"/>
        <v>3300</v>
      </c>
      <c r="Y6" s="35">
        <f>IF(Y7="",NA(),Y7)</f>
        <v>57.41</v>
      </c>
      <c r="Z6" s="35">
        <f t="shared" ref="Z6:AH6" si="4">IF(Z7="",NA(),Z7)</f>
        <v>79.88</v>
      </c>
      <c r="AA6" s="35">
        <f t="shared" si="4"/>
        <v>80.02</v>
      </c>
      <c r="AB6" s="35">
        <f t="shared" si="4"/>
        <v>78.38</v>
      </c>
      <c r="AC6" s="35">
        <f t="shared" si="4"/>
        <v>79.16</v>
      </c>
      <c r="AD6" s="35">
        <f t="shared" si="4"/>
        <v>105.36</v>
      </c>
      <c r="AE6" s="35">
        <f t="shared" si="4"/>
        <v>105.88</v>
      </c>
      <c r="AF6" s="35">
        <f t="shared" si="4"/>
        <v>94.85</v>
      </c>
      <c r="AG6" s="35">
        <f t="shared" si="4"/>
        <v>96.1</v>
      </c>
      <c r="AH6" s="35">
        <f t="shared" si="4"/>
        <v>97.69</v>
      </c>
      <c r="AI6" s="34" t="str">
        <f>IF(AI7="","",IF(AI7="-","【-】","【"&amp;SUBSTITUTE(TEXT(AI7,"#,##0.00"),"-","△")&amp;"】"))</f>
        <v>【96.79】</v>
      </c>
      <c r="AJ6" s="35">
        <f>IF(AJ7="",NA(),AJ7)</f>
        <v>403</v>
      </c>
      <c r="AK6" s="34">
        <f t="shared" ref="AK6:AS6" si="5">IF(AK7="",NA(),AK7)</f>
        <v>0</v>
      </c>
      <c r="AL6" s="35">
        <f t="shared" si="5"/>
        <v>768.26</v>
      </c>
      <c r="AM6" s="35">
        <f t="shared" si="5"/>
        <v>954.24</v>
      </c>
      <c r="AN6" s="35">
        <f t="shared" si="5"/>
        <v>1102.6600000000001</v>
      </c>
      <c r="AO6" s="35">
        <f t="shared" si="5"/>
        <v>1333.85</v>
      </c>
      <c r="AP6" s="35">
        <f t="shared" si="5"/>
        <v>933.68</v>
      </c>
      <c r="AQ6" s="35">
        <f t="shared" si="5"/>
        <v>1033.78</v>
      </c>
      <c r="AR6" s="35">
        <f t="shared" si="5"/>
        <v>929.29</v>
      </c>
      <c r="AS6" s="35">
        <f t="shared" si="5"/>
        <v>1037.73</v>
      </c>
      <c r="AT6" s="34" t="str">
        <f>IF(AT7="","",IF(AT7="-","【-】","【"&amp;SUBSTITUTE(TEXT(AT7,"#,##0.00"),"-","△")&amp;"】"))</f>
        <v>【1,454.74】</v>
      </c>
      <c r="AU6" s="35">
        <f>IF(AU7="",NA(),AU7)</f>
        <v>343.51</v>
      </c>
      <c r="AV6" s="35">
        <f t="shared" ref="AV6:BD6" si="6">IF(AV7="",NA(),AV7)</f>
        <v>46.99</v>
      </c>
      <c r="AW6" s="35">
        <f t="shared" si="6"/>
        <v>12.79</v>
      </c>
      <c r="AX6" s="35">
        <f t="shared" si="6"/>
        <v>-24.79</v>
      </c>
      <c r="AY6" s="35">
        <f t="shared" si="6"/>
        <v>-67.03</v>
      </c>
      <c r="AZ6" s="35">
        <f t="shared" si="6"/>
        <v>211.25</v>
      </c>
      <c r="BA6" s="35">
        <f t="shared" si="6"/>
        <v>135.62</v>
      </c>
      <c r="BB6" s="35">
        <f t="shared" si="6"/>
        <v>133.78</v>
      </c>
      <c r="BC6" s="35">
        <f t="shared" si="6"/>
        <v>216.89</v>
      </c>
      <c r="BD6" s="35">
        <f t="shared" si="6"/>
        <v>89.03</v>
      </c>
      <c r="BE6" s="34" t="str">
        <f>IF(BE7="","",IF(BE7="-","【-】","【"&amp;SUBSTITUTE(TEXT(BE7,"#,##0.00"),"-","△")&amp;"】"))</f>
        <v>【88.26】</v>
      </c>
      <c r="BF6" s="35">
        <f>IF(BF7="",NA(),BF7)</f>
        <v>7420.15</v>
      </c>
      <c r="BG6" s="35">
        <f t="shared" ref="BG6:BO6" si="7">IF(BG7="",NA(),BG7)</f>
        <v>7212.58</v>
      </c>
      <c r="BH6" s="35">
        <f t="shared" si="7"/>
        <v>6847.23</v>
      </c>
      <c r="BI6" s="35">
        <f t="shared" si="7"/>
        <v>6224.83</v>
      </c>
      <c r="BJ6" s="35">
        <f t="shared" si="7"/>
        <v>5654.85</v>
      </c>
      <c r="BK6" s="35">
        <f t="shared" si="7"/>
        <v>3189.89</v>
      </c>
      <c r="BL6" s="35">
        <f t="shared" si="7"/>
        <v>2585.83</v>
      </c>
      <c r="BM6" s="35">
        <f t="shared" si="7"/>
        <v>2464.06</v>
      </c>
      <c r="BN6" s="35">
        <f t="shared" si="7"/>
        <v>1914.94</v>
      </c>
      <c r="BO6" s="35">
        <f t="shared" si="7"/>
        <v>1759.36</v>
      </c>
      <c r="BP6" s="34" t="str">
        <f>IF(BP7="","",IF(BP7="-","【-】","【"&amp;SUBSTITUTE(TEXT(BP7,"#,##0.00"),"-","△")&amp;"】"))</f>
        <v>【1,943.90】</v>
      </c>
      <c r="BQ6" s="35">
        <f>IF(BQ7="",NA(),BQ7)</f>
        <v>19.87</v>
      </c>
      <c r="BR6" s="35">
        <f t="shared" ref="BR6:BZ6" si="8">IF(BR7="",NA(),BR7)</f>
        <v>36.33</v>
      </c>
      <c r="BS6" s="35">
        <f t="shared" si="8"/>
        <v>36.58</v>
      </c>
      <c r="BT6" s="35">
        <f t="shared" si="8"/>
        <v>25.43</v>
      </c>
      <c r="BU6" s="35">
        <f t="shared" si="8"/>
        <v>24.28</v>
      </c>
      <c r="BV6" s="35">
        <f t="shared" si="8"/>
        <v>27.92</v>
      </c>
      <c r="BW6" s="35">
        <f t="shared" si="8"/>
        <v>31.45</v>
      </c>
      <c r="BX6" s="35">
        <f t="shared" si="8"/>
        <v>32.909999999999997</v>
      </c>
      <c r="BY6" s="35">
        <f t="shared" si="8"/>
        <v>34.020000000000003</v>
      </c>
      <c r="BZ6" s="35">
        <f t="shared" si="8"/>
        <v>37.200000000000003</v>
      </c>
      <c r="CA6" s="34" t="str">
        <f>IF(CA7="","",IF(CA7="-","【-】","【"&amp;SUBSTITUTE(TEXT(CA7,"#,##0.00"),"-","△")&amp;"】"))</f>
        <v>【37.34】</v>
      </c>
      <c r="CB6" s="35">
        <f>IF(CB7="",NA(),CB7)</f>
        <v>876.55</v>
      </c>
      <c r="CC6" s="35">
        <f t="shared" ref="CC6:CK6" si="9">IF(CC7="",NA(),CC7)</f>
        <v>481.35</v>
      </c>
      <c r="CD6" s="35">
        <f t="shared" si="9"/>
        <v>478.33</v>
      </c>
      <c r="CE6" s="35">
        <f t="shared" si="9"/>
        <v>685.61</v>
      </c>
      <c r="CF6" s="35">
        <f t="shared" si="9"/>
        <v>716.84</v>
      </c>
      <c r="CG6" s="35">
        <f t="shared" si="9"/>
        <v>602.87</v>
      </c>
      <c r="CH6" s="35">
        <f t="shared" si="9"/>
        <v>588.54999999999995</v>
      </c>
      <c r="CI6" s="35">
        <f t="shared" si="9"/>
        <v>561.54</v>
      </c>
      <c r="CJ6" s="35">
        <f t="shared" si="9"/>
        <v>553.77</v>
      </c>
      <c r="CK6" s="35">
        <f t="shared" si="9"/>
        <v>508.64</v>
      </c>
      <c r="CL6" s="34" t="str">
        <f>IF(CL7="","",IF(CL7="-","【-】","【"&amp;SUBSTITUTE(TEXT(CL7,"#,##0.00"),"-","△")&amp;"】"))</f>
        <v>【502.45】</v>
      </c>
      <c r="CM6" s="35">
        <f>IF(CM7="",NA(),CM7)</f>
        <v>70.73</v>
      </c>
      <c r="CN6" s="34">
        <f t="shared" ref="CN6:CV6" si="10">IF(CN7="",NA(),CN7)</f>
        <v>0</v>
      </c>
      <c r="CO6" s="34">
        <f t="shared" si="10"/>
        <v>0</v>
      </c>
      <c r="CP6" s="34">
        <f t="shared" si="10"/>
        <v>0</v>
      </c>
      <c r="CQ6" s="34">
        <f t="shared" si="10"/>
        <v>0</v>
      </c>
      <c r="CR6" s="35">
        <f t="shared" si="10"/>
        <v>35.64</v>
      </c>
      <c r="CS6" s="35">
        <f t="shared" si="10"/>
        <v>37.950000000000003</v>
      </c>
      <c r="CT6" s="35">
        <f t="shared" si="10"/>
        <v>34.92</v>
      </c>
      <c r="CU6" s="35">
        <f t="shared" si="10"/>
        <v>36.44</v>
      </c>
      <c r="CV6" s="35">
        <f t="shared" si="10"/>
        <v>34.29</v>
      </c>
      <c r="CW6" s="34" t="str">
        <f>IF(CW7="","",IF(CW7="-","【-】","【"&amp;SUBSTITUTE(TEXT(CW7,"#,##0.00"),"-","△")&amp;"】"))</f>
        <v>【35.35】</v>
      </c>
      <c r="CX6" s="35">
        <f>IF(CX7="",NA(),CX7)</f>
        <v>88.24</v>
      </c>
      <c r="CY6" s="35">
        <f t="shared" ref="CY6:DG6" si="11">IF(CY7="",NA(),CY7)</f>
        <v>85.29</v>
      </c>
      <c r="CZ6" s="35">
        <f t="shared" si="11"/>
        <v>88.24</v>
      </c>
      <c r="DA6" s="35">
        <f t="shared" si="11"/>
        <v>89</v>
      </c>
      <c r="DB6" s="35">
        <f t="shared" si="11"/>
        <v>90.91</v>
      </c>
      <c r="DC6" s="35">
        <f t="shared" si="11"/>
        <v>87.19</v>
      </c>
      <c r="DD6" s="35">
        <f t="shared" si="11"/>
        <v>88.2</v>
      </c>
      <c r="DE6" s="35">
        <f t="shared" si="11"/>
        <v>88.64</v>
      </c>
      <c r="DF6" s="35">
        <f t="shared" si="11"/>
        <v>89.93</v>
      </c>
      <c r="DG6" s="35">
        <f t="shared" si="11"/>
        <v>89.88</v>
      </c>
      <c r="DH6" s="34" t="str">
        <f>IF(DH7="","",IF(DH7="-","【-】","【"&amp;SUBSTITUTE(TEXT(DH7,"#,##0.00"),"-","△")&amp;"】"))</f>
        <v>【89.79】</v>
      </c>
      <c r="DI6" s="35">
        <f>IF(DI7="",NA(),DI7)</f>
        <v>16.84</v>
      </c>
      <c r="DJ6" s="35">
        <f t="shared" ref="DJ6:DR6" si="12">IF(DJ7="",NA(),DJ7)</f>
        <v>19.89</v>
      </c>
      <c r="DK6" s="35">
        <f t="shared" si="12"/>
        <v>22.9</v>
      </c>
      <c r="DL6" s="35">
        <f t="shared" si="12"/>
        <v>25.92</v>
      </c>
      <c r="DM6" s="35">
        <f t="shared" si="12"/>
        <v>28.91</v>
      </c>
      <c r="DN6" s="35">
        <f t="shared" si="12"/>
        <v>26.25</v>
      </c>
      <c r="DO6" s="35">
        <f t="shared" si="12"/>
        <v>27.64</v>
      </c>
      <c r="DP6" s="35">
        <f t="shared" si="12"/>
        <v>33.58</v>
      </c>
      <c r="DQ6" s="35">
        <f t="shared" si="12"/>
        <v>32.36</v>
      </c>
      <c r="DR6" s="35">
        <f t="shared" si="12"/>
        <v>31.73</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5">
        <f t="shared" si="14"/>
        <v>0.01</v>
      </c>
      <c r="EN6" s="34">
        <f t="shared" si="14"/>
        <v>0</v>
      </c>
      <c r="EO6" s="34" t="str">
        <f>IF(EO7="","",IF(EO7="-","【-】","【"&amp;SUBSTITUTE(TEXT(EO7,"#,##0.00"),"-","△")&amp;"】"))</f>
        <v>【0.00】</v>
      </c>
    </row>
    <row r="7" spans="1:148" s="36" customFormat="1" x14ac:dyDescent="0.15">
      <c r="A7" s="28"/>
      <c r="B7" s="37">
        <v>2017</v>
      </c>
      <c r="C7" s="37">
        <v>202011</v>
      </c>
      <c r="D7" s="37">
        <v>46</v>
      </c>
      <c r="E7" s="37">
        <v>17</v>
      </c>
      <c r="F7" s="37">
        <v>9</v>
      </c>
      <c r="G7" s="37">
        <v>0</v>
      </c>
      <c r="H7" s="37" t="s">
        <v>108</v>
      </c>
      <c r="I7" s="37" t="s">
        <v>109</v>
      </c>
      <c r="J7" s="37" t="s">
        <v>110</v>
      </c>
      <c r="K7" s="37" t="s">
        <v>111</v>
      </c>
      <c r="L7" s="37" t="s">
        <v>112</v>
      </c>
      <c r="M7" s="37" t="s">
        <v>113</v>
      </c>
      <c r="N7" s="38" t="s">
        <v>114</v>
      </c>
      <c r="O7" s="38">
        <v>23.3</v>
      </c>
      <c r="P7" s="38">
        <v>0.03</v>
      </c>
      <c r="Q7" s="38">
        <v>100</v>
      </c>
      <c r="R7" s="38">
        <v>3470</v>
      </c>
      <c r="S7" s="38">
        <v>380459</v>
      </c>
      <c r="T7" s="38">
        <v>834.81</v>
      </c>
      <c r="U7" s="38">
        <v>455.74</v>
      </c>
      <c r="V7" s="38">
        <v>99</v>
      </c>
      <c r="W7" s="38">
        <v>0.03</v>
      </c>
      <c r="X7" s="38">
        <v>3300</v>
      </c>
      <c r="Y7" s="38">
        <v>57.41</v>
      </c>
      <c r="Z7" s="38">
        <v>79.88</v>
      </c>
      <c r="AA7" s="38">
        <v>80.02</v>
      </c>
      <c r="AB7" s="38">
        <v>78.38</v>
      </c>
      <c r="AC7" s="38">
        <v>79.16</v>
      </c>
      <c r="AD7" s="38">
        <v>105.36</v>
      </c>
      <c r="AE7" s="38">
        <v>105.88</v>
      </c>
      <c r="AF7" s="38">
        <v>94.85</v>
      </c>
      <c r="AG7" s="38">
        <v>96.1</v>
      </c>
      <c r="AH7" s="38">
        <v>97.69</v>
      </c>
      <c r="AI7" s="38">
        <v>96.79</v>
      </c>
      <c r="AJ7" s="38">
        <v>403</v>
      </c>
      <c r="AK7" s="38">
        <v>0</v>
      </c>
      <c r="AL7" s="38">
        <v>768.26</v>
      </c>
      <c r="AM7" s="38">
        <v>954.24</v>
      </c>
      <c r="AN7" s="38">
        <v>1102.6600000000001</v>
      </c>
      <c r="AO7" s="38">
        <v>1333.85</v>
      </c>
      <c r="AP7" s="38">
        <v>933.68</v>
      </c>
      <c r="AQ7" s="38">
        <v>1033.78</v>
      </c>
      <c r="AR7" s="38">
        <v>929.29</v>
      </c>
      <c r="AS7" s="38">
        <v>1037.73</v>
      </c>
      <c r="AT7" s="38">
        <v>1454.74</v>
      </c>
      <c r="AU7" s="38">
        <v>343.51</v>
      </c>
      <c r="AV7" s="38">
        <v>46.99</v>
      </c>
      <c r="AW7" s="38">
        <v>12.79</v>
      </c>
      <c r="AX7" s="38">
        <v>-24.79</v>
      </c>
      <c r="AY7" s="38">
        <v>-67.03</v>
      </c>
      <c r="AZ7" s="38">
        <v>211.25</v>
      </c>
      <c r="BA7" s="38">
        <v>135.62</v>
      </c>
      <c r="BB7" s="38">
        <v>133.78</v>
      </c>
      <c r="BC7" s="38">
        <v>216.89</v>
      </c>
      <c r="BD7" s="38">
        <v>89.03</v>
      </c>
      <c r="BE7" s="38">
        <v>88.26</v>
      </c>
      <c r="BF7" s="38">
        <v>7420.15</v>
      </c>
      <c r="BG7" s="38">
        <v>7212.58</v>
      </c>
      <c r="BH7" s="38">
        <v>6847.23</v>
      </c>
      <c r="BI7" s="38">
        <v>6224.83</v>
      </c>
      <c r="BJ7" s="38">
        <v>5654.85</v>
      </c>
      <c r="BK7" s="38">
        <v>3189.89</v>
      </c>
      <c r="BL7" s="38">
        <v>2585.83</v>
      </c>
      <c r="BM7" s="38">
        <v>2464.06</v>
      </c>
      <c r="BN7" s="38">
        <v>1914.94</v>
      </c>
      <c r="BO7" s="38">
        <v>1759.36</v>
      </c>
      <c r="BP7" s="38">
        <v>1943.9</v>
      </c>
      <c r="BQ7" s="38">
        <v>19.87</v>
      </c>
      <c r="BR7" s="38">
        <v>36.33</v>
      </c>
      <c r="BS7" s="38">
        <v>36.58</v>
      </c>
      <c r="BT7" s="38">
        <v>25.43</v>
      </c>
      <c r="BU7" s="38">
        <v>24.28</v>
      </c>
      <c r="BV7" s="38">
        <v>27.92</v>
      </c>
      <c r="BW7" s="38">
        <v>31.45</v>
      </c>
      <c r="BX7" s="38">
        <v>32.909999999999997</v>
      </c>
      <c r="BY7" s="38">
        <v>34.020000000000003</v>
      </c>
      <c r="BZ7" s="38">
        <v>37.200000000000003</v>
      </c>
      <c r="CA7" s="38">
        <v>37.340000000000003</v>
      </c>
      <c r="CB7" s="38">
        <v>876.55</v>
      </c>
      <c r="CC7" s="38">
        <v>481.35</v>
      </c>
      <c r="CD7" s="38">
        <v>478.33</v>
      </c>
      <c r="CE7" s="38">
        <v>685.61</v>
      </c>
      <c r="CF7" s="38">
        <v>716.84</v>
      </c>
      <c r="CG7" s="38">
        <v>602.87</v>
      </c>
      <c r="CH7" s="38">
        <v>588.54999999999995</v>
      </c>
      <c r="CI7" s="38">
        <v>561.54</v>
      </c>
      <c r="CJ7" s="38">
        <v>553.77</v>
      </c>
      <c r="CK7" s="38">
        <v>508.64</v>
      </c>
      <c r="CL7" s="38">
        <v>502.45</v>
      </c>
      <c r="CM7" s="38">
        <v>70.73</v>
      </c>
      <c r="CN7" s="38">
        <v>0</v>
      </c>
      <c r="CO7" s="38">
        <v>0</v>
      </c>
      <c r="CP7" s="38">
        <v>0</v>
      </c>
      <c r="CQ7" s="38">
        <v>0</v>
      </c>
      <c r="CR7" s="38">
        <v>35.64</v>
      </c>
      <c r="CS7" s="38">
        <v>37.950000000000003</v>
      </c>
      <c r="CT7" s="38">
        <v>34.92</v>
      </c>
      <c r="CU7" s="38">
        <v>36.44</v>
      </c>
      <c r="CV7" s="38">
        <v>34.29</v>
      </c>
      <c r="CW7" s="38">
        <v>35.35</v>
      </c>
      <c r="CX7" s="38">
        <v>88.24</v>
      </c>
      <c r="CY7" s="38">
        <v>85.29</v>
      </c>
      <c r="CZ7" s="38">
        <v>88.24</v>
      </c>
      <c r="DA7" s="38">
        <v>89</v>
      </c>
      <c r="DB7" s="38">
        <v>90.91</v>
      </c>
      <c r="DC7" s="38">
        <v>87.19</v>
      </c>
      <c r="DD7" s="38">
        <v>88.2</v>
      </c>
      <c r="DE7" s="38">
        <v>88.64</v>
      </c>
      <c r="DF7" s="38">
        <v>89.93</v>
      </c>
      <c r="DG7" s="38">
        <v>89.88</v>
      </c>
      <c r="DH7" s="38">
        <v>89.79</v>
      </c>
      <c r="DI7" s="38">
        <v>16.84</v>
      </c>
      <c r="DJ7" s="38">
        <v>19.89</v>
      </c>
      <c r="DK7" s="38">
        <v>22.9</v>
      </c>
      <c r="DL7" s="38">
        <v>25.92</v>
      </c>
      <c r="DM7" s="38">
        <v>28.91</v>
      </c>
      <c r="DN7" s="38">
        <v>26.25</v>
      </c>
      <c r="DO7" s="38">
        <v>27.64</v>
      </c>
      <c r="DP7" s="38">
        <v>33.58</v>
      </c>
      <c r="DQ7" s="38">
        <v>32.36</v>
      </c>
      <c r="DR7" s="38">
        <v>31.73</v>
      </c>
      <c r="DS7" s="38">
        <v>31.55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0.01</v>
      </c>
      <c r="EL7" s="38">
        <v>0</v>
      </c>
      <c r="EM7" s="38">
        <v>0.01</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2019-01-25T02:21:18Z</cp:lastPrinted>
  <dcterms:created xsi:type="dcterms:W3CDTF">2018-12-03T08:56:48Z</dcterms:created>
  <dcterms:modified xsi:type="dcterms:W3CDTF">2019-02-20T13:14:35Z</dcterms:modified>
  <cp:category/>
</cp:coreProperties>
</file>