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eZj2y6OoeXc90ly2HEEIylxZcLBH+LvGwkXHErzG/S8nHtm0Z1HuJC+1kYoPEIINmK8nINHKTZD1722canZaw==" workbookSaltValue="7j+5ZmC9O7LuONraKThNy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<sst xmlns="http://schemas.openxmlformats.org/spreadsheetml/2006/main" count="240" uniqueCount="123">
  <si>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</si>
  <si>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</si>
  <si>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</si>
  <si>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</si>
  <si>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</si>
  <si>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</si>
  <si>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</si>
  <si>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</si>
  <si>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</si>
  <si>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</si>
  <si>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</si>
  <si>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</si>
  <si>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</si>
  <si>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</si>
  <si>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</si>
  <si>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</si>
  <si>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</si>
  <si>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</si>
  <si>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</si>
  <si>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</si>
  <si>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</si>
  <si>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</si>
  <si>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</si>
  <si>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</si>
  <si>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</si>
  <si>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</si>
  <si>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</si>
  <si>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</si>
  <si>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</si>
  <si>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</si>
  <si>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</si>
  <si>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</si>
  <si>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</si>
  <si>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</si>
  <si>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</si>
  <si>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</si>
  <si>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</si>
  <si>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</si>
  <si>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</si>
  <si>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</si>
  <si>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</si>
  <si>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</si>
  <si>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</si>
  <si>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</si>
  <si>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</si>
  <si>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</si>
  <si>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</si>
  <si>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</si>
  <si>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</si>
  <si>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</si>
  <si>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</si>
  <si>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</si>
  <si>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</si>
  <si>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</si>
  <si>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</si>
  <si>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</si>
  <si>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</si>
  <si>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</si>
  <si>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</si>
  <si>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</si>
  <si>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</si>
  <si>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</si>
  <si>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</si>
  <si>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</si>
  <si>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</si>
  <si>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</si>
  <si>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</si>
  <si>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</si>
  <si>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</si>
  <si>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</si>
  <si>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</si>
  <si>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</si>
  <si>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</si>
  <si>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</si>
  <si>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</si>
  <si>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</si>
  <si>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</si>
  <si>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</si>
  <si>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</si>
  <si>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</si>
  <si>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</si>
  <si>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</si>
  <si>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</si>
  <si>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</si>
  <si>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</si>
  <si>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</si>
  <si>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</si>
  <si>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</si>
  <si>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</si>
  <si>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</si>
  <si>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</si>
  <si>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</si>
  <si>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</si>
  <si>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</si>
  <si>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</si>
  <si>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</si>
  <si>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</si>
  <si>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</si>
  <si>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</si>
  <si>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</si>
  <si>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</si>
  <si>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</si>
  <si>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</si>
  <si>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</si>
  <si>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</si>
  <si>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</si>
  <si>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</si>
  <si>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</si>
  <si>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諏訪市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</si>
  <si>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</si>
  <si>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</si>
  <si>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</si>
  <si>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</si>
  <si>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</si>
  <si>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</si>
  <si>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</si>
  <si>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</si>
  <si>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</si>
  <si>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</si>
  <si>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</si>
  <si>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｢2.老朽化の状況｣に示される当市の指標は、全国平均及び類似団体平均と比較して切迫した状況にははない。
　当市の下水道施設は昭和50年代後半に建設のピークがあり、平成40年度には30年以上経過管渠が全体の約65％、40年以上経過管渠が全体の約40％となる見込みである。
　また、当市の汚水には温泉成分が含まれていることにより管渠の腐食・劣化が通常の管渠よりも進んでいると推測されるため、経過年数だけではなく管渠の劣化状況を加味して早急な老朽化対策とその財源確保の中長期的計画を行う必要があると考えている。
　今年度、下水道ストックマネジメントを導入し、計画的かつ効率的な下水道管渠改築を進めていく予定である。
</t>
    <rPh sb="54" eb="56">
      <t>トウシ</t>
    </rPh>
    <rPh sb="57" eb="60">
      <t>ゲスイドウ</t>
    </rPh>
    <rPh sb="60" eb="62">
      <t>シセツ</t>
    </rPh>
    <rPh sb="63" eb="65">
      <t>ショウワ</t>
    </rPh>
    <rPh sb="67" eb="68">
      <t>ネン</t>
    </rPh>
    <rPh sb="68" eb="69">
      <t>ダイ</t>
    </rPh>
    <rPh sb="69" eb="71">
      <t>コウハン</t>
    </rPh>
    <rPh sb="72" eb="74">
      <t>ケンセツ</t>
    </rPh>
    <rPh sb="82" eb="84">
      <t>ヘイセイ</t>
    </rPh>
    <rPh sb="86" eb="88">
      <t>ネンド</t>
    </rPh>
    <rPh sb="92" eb="93">
      <t>ネン</t>
    </rPh>
    <rPh sb="93" eb="95">
      <t>イジョウ</t>
    </rPh>
    <rPh sb="95" eb="97">
      <t>ケイカ</t>
    </rPh>
    <rPh sb="97" eb="99">
      <t>カンキョ</t>
    </rPh>
    <rPh sb="100" eb="102">
      <t>ゼンタイ</t>
    </rPh>
    <rPh sb="103" eb="104">
      <t>ヤク</t>
    </rPh>
    <rPh sb="110" eb="111">
      <t>ネン</t>
    </rPh>
    <rPh sb="111" eb="113">
      <t>イジョウ</t>
    </rPh>
    <rPh sb="113" eb="115">
      <t>ケイカ</t>
    </rPh>
    <rPh sb="115" eb="117">
      <t>カンキョ</t>
    </rPh>
    <rPh sb="118" eb="120">
      <t>ゼンタイ</t>
    </rPh>
    <rPh sb="121" eb="122">
      <t>ヤク</t>
    </rPh>
    <rPh sb="128" eb="130">
      <t>ミコ</t>
    </rPh>
    <rPh sb="140" eb="142">
      <t>トウシ</t>
    </rPh>
    <rPh sb="143" eb="145">
      <t>オスイ</t>
    </rPh>
    <rPh sb="147" eb="149">
      <t>オンセン</t>
    </rPh>
    <rPh sb="149" eb="151">
      <t>セイブン</t>
    </rPh>
    <rPh sb="152" eb="153">
      <t>フク</t>
    </rPh>
    <rPh sb="163" eb="165">
      <t>カンキョ</t>
    </rPh>
    <rPh sb="166" eb="168">
      <t>フショク</t>
    </rPh>
    <rPh sb="169" eb="171">
      <t>レッカ</t>
    </rPh>
    <rPh sb="172" eb="174">
      <t>ツウジョウ</t>
    </rPh>
    <rPh sb="175" eb="177">
      <t>カンキョ</t>
    </rPh>
    <rPh sb="180" eb="181">
      <t>スス</t>
    </rPh>
    <rPh sb="186" eb="188">
      <t>スイソク</t>
    </rPh>
    <rPh sb="194" eb="196">
      <t>ケイカ</t>
    </rPh>
    <rPh sb="196" eb="198">
      <t>ネンスウ</t>
    </rPh>
    <rPh sb="204" eb="206">
      <t>カンキョ</t>
    </rPh>
    <rPh sb="207" eb="209">
      <t>レッカ</t>
    </rPh>
    <rPh sb="209" eb="211">
      <t>ジョウキョウ</t>
    </rPh>
    <rPh sb="212" eb="214">
      <t>カミ</t>
    </rPh>
    <rPh sb="216" eb="218">
      <t>ソウキュウ</t>
    </rPh>
    <rPh sb="219" eb="222">
      <t>ロウキュウカ</t>
    </rPh>
    <rPh sb="222" eb="224">
      <t>タイサク</t>
    </rPh>
    <rPh sb="227" eb="229">
      <t>ザイゲン</t>
    </rPh>
    <rPh sb="229" eb="231">
      <t>カクホ</t>
    </rPh>
    <rPh sb="232" eb="233">
      <t>チュウ</t>
    </rPh>
    <rPh sb="233" eb="235">
      <t>チョウキ</t>
    </rPh>
    <rPh sb="235" eb="236">
      <t>テキ</t>
    </rPh>
    <rPh sb="236" eb="238">
      <t>ケイカク</t>
    </rPh>
    <rPh sb="239" eb="240">
      <t>オコナ</t>
    </rPh>
    <rPh sb="241" eb="243">
      <t>ヒツヨウ</t>
    </rPh>
    <rPh sb="247" eb="248">
      <t>カンガ</t>
    </rPh>
    <rPh sb="255" eb="258">
      <t>コンネンド</t>
    </rPh>
    <rPh sb="259" eb="262">
      <t>ゲスイドウ</t>
    </rPh>
    <rPh sb="273" eb="275">
      <t>ドウニュウ</t>
    </rPh>
    <rPh sb="277" eb="280">
      <t>ケイカクテキ</t>
    </rPh>
    <rPh sb="282" eb="285">
      <t>コウリツテキ</t>
    </rPh>
    <rPh sb="286" eb="289">
      <t>ゲスイドウ</t>
    </rPh>
    <rPh sb="289" eb="291">
      <t>カンキョ</t>
    </rPh>
    <rPh sb="291" eb="293">
      <t>カイチク</t>
    </rPh>
    <rPh sb="294" eb="295">
      <t>スス</t>
    </rPh>
    <rPh sb="299" eb="301">
      <t>ヨテイ</t>
    </rPh>
    <phoneticPr fontId="16"/>
  </si>
  <si>
    <t>　現在の経営状況は概ね順調であるが、今後、施設の経年化に伴って維持管理・施設改築等に係る費用増が見込まれると共に、減少傾向にある有収水量に起因して使用料収入の減も見込まれるため、経営状況が悪化していくものと推測している。
　安定的・継続的な事業運営､かつ､安全・安心な生活空間の提供に資するとともに、今後も良好な資源の循環を行っていくために、今年度導入するストックマネジメントに基づいて、計画的・効率的な施設改築を実施し、下水道ビジョン（2020年予定）の策定により組織、施設及び経営の一体管理を行う予定である。
　</t>
    <rPh sb="1" eb="3">
      <t>ゲンザイ</t>
    </rPh>
    <rPh sb="4" eb="6">
      <t>ケイエイ</t>
    </rPh>
    <rPh sb="6" eb="8">
      <t>ジョウキョウ</t>
    </rPh>
    <rPh sb="9" eb="10">
      <t>オオム</t>
    </rPh>
    <rPh sb="11" eb="13">
      <t>ジュンチョウ</t>
    </rPh>
    <rPh sb="18" eb="20">
      <t>コンゴ</t>
    </rPh>
    <rPh sb="21" eb="23">
      <t>シセツ</t>
    </rPh>
    <rPh sb="24" eb="27">
      <t>ケイネンカ</t>
    </rPh>
    <rPh sb="28" eb="29">
      <t>トモナ</t>
    </rPh>
    <rPh sb="31" eb="33">
      <t>イジ</t>
    </rPh>
    <rPh sb="33" eb="35">
      <t>カンリ</t>
    </rPh>
    <rPh sb="36" eb="38">
      <t>シセツ</t>
    </rPh>
    <rPh sb="38" eb="40">
      <t>カイチク</t>
    </rPh>
    <rPh sb="40" eb="41">
      <t>トウ</t>
    </rPh>
    <rPh sb="42" eb="43">
      <t>カカ</t>
    </rPh>
    <rPh sb="44" eb="46">
      <t>ヒヨウ</t>
    </rPh>
    <rPh sb="46" eb="47">
      <t>ゾウ</t>
    </rPh>
    <rPh sb="48" eb="50">
      <t>ミコ</t>
    </rPh>
    <rPh sb="54" eb="55">
      <t>トモ</t>
    </rPh>
    <rPh sb="57" eb="59">
      <t>ゲンショウ</t>
    </rPh>
    <rPh sb="59" eb="61">
      <t>ケイコウ</t>
    </rPh>
    <rPh sb="64" eb="65">
      <t>ユウ</t>
    </rPh>
    <rPh sb="67" eb="68">
      <t>リョウ</t>
    </rPh>
    <rPh sb="69" eb="71">
      <t>キイン</t>
    </rPh>
    <rPh sb="73" eb="76">
      <t>シヨウリョウ</t>
    </rPh>
    <rPh sb="76" eb="78">
      <t>シュウニュウ</t>
    </rPh>
    <rPh sb="79" eb="80">
      <t>ゲン</t>
    </rPh>
    <rPh sb="81" eb="83">
      <t>ミコ</t>
    </rPh>
    <rPh sb="89" eb="91">
      <t>ケイエイ</t>
    </rPh>
    <rPh sb="91" eb="93">
      <t>ジョウキョウ</t>
    </rPh>
    <rPh sb="94" eb="96">
      <t>アッカ</t>
    </rPh>
    <rPh sb="103" eb="105">
      <t>スイソク</t>
    </rPh>
    <rPh sb="248" eb="249">
      <t>オコナ</t>
    </rPh>
    <rPh sb="250" eb="252">
      <t>ヨテイ</t>
    </rPh>
    <phoneticPr fontId="16"/>
  </si>
  <si>
    <t>　下水道事業は地方公営企業法適用以降において黒字決算を継続している。全国平均及び類似団体平均と比較しても順調な経営状況にあると考えられる。しかしながら、過去の施設建設費の財源とした企業債残高が減少傾向ではあるものの、依然として高い状態となっている。
　平成29年度は前年度に対して委託料等の費用を抑えられたため、汚水処理原価が減少し、経費回収率も向上した。しかし､維持管理費の増加が将来見込まれることに起因して、汚水処理費も増となる可能性が高いことから、以後「経費回収率」は下降し、｢企業債残高対事業規模比率｣及び｢汚水処理原価｣の指標は上昇する可能性がある。
　有収水量は人口減や節水意識の高揚により減少傾向にあり、それに伴い下水道使用料収入も減少していくものと思われる。また、下水道施設の維持管理費や老朽化対策等で、多額の費用発生が見込まれることから、経営状況は悪化する傾向にあると推測される。
　対策として、今後下水道ビジョン（2020年予定）を策定し、組織、施設及び経営の一体管理を行う中で、企業債の新規発行額及び汚水処理費用等を精査し、企業努力を継続するとともに、必要に応じて使用料の改定についてもあわせて検討する予定である。</t>
    <rPh sb="1" eb="4">
      <t>ゲスイドウ</t>
    </rPh>
    <rPh sb="4" eb="6">
      <t>ジギョウ</t>
    </rPh>
    <rPh sb="7" eb="9">
      <t>チホウ</t>
    </rPh>
    <rPh sb="9" eb="11">
      <t>コウエイ</t>
    </rPh>
    <rPh sb="11" eb="13">
      <t>キギョウ</t>
    </rPh>
    <rPh sb="13" eb="14">
      <t>ホウ</t>
    </rPh>
    <rPh sb="14" eb="16">
      <t>テキヨウ</t>
    </rPh>
    <rPh sb="16" eb="18">
      <t>イコウ</t>
    </rPh>
    <rPh sb="22" eb="24">
      <t>クロジ</t>
    </rPh>
    <rPh sb="24" eb="26">
      <t>ケッサン</t>
    </rPh>
    <rPh sb="27" eb="29">
      <t>ケイゾク</t>
    </rPh>
    <rPh sb="34" eb="36">
      <t>ゼンコク</t>
    </rPh>
    <rPh sb="36" eb="38">
      <t>ヘイキン</t>
    </rPh>
    <rPh sb="38" eb="39">
      <t>オヨ</t>
    </rPh>
    <rPh sb="40" eb="42">
      <t>ルイジ</t>
    </rPh>
    <rPh sb="42" eb="44">
      <t>ダンタイ</t>
    </rPh>
    <rPh sb="44" eb="46">
      <t>ヘイキン</t>
    </rPh>
    <rPh sb="47" eb="49">
      <t>ヒカク</t>
    </rPh>
    <rPh sb="52" eb="54">
      <t>ジュンチョウ</t>
    </rPh>
    <rPh sb="55" eb="57">
      <t>ケイエイ</t>
    </rPh>
    <rPh sb="57" eb="59">
      <t>ジョウキョウ</t>
    </rPh>
    <rPh sb="63" eb="64">
      <t>カンガ</t>
    </rPh>
    <rPh sb="76" eb="78">
      <t>カコ</t>
    </rPh>
    <rPh sb="79" eb="81">
      <t>シセツ</t>
    </rPh>
    <rPh sb="81" eb="84">
      <t>ケンセツヒ</t>
    </rPh>
    <rPh sb="85" eb="87">
      <t>ザイゲン</t>
    </rPh>
    <rPh sb="90" eb="92">
      <t>キギョウ</t>
    </rPh>
    <rPh sb="92" eb="93">
      <t>サイ</t>
    </rPh>
    <rPh sb="93" eb="95">
      <t>ザンダカ</t>
    </rPh>
    <rPh sb="108" eb="110">
      <t>イゼン</t>
    </rPh>
    <rPh sb="113" eb="114">
      <t>タカ</t>
    </rPh>
    <rPh sb="115" eb="117">
      <t>ジョウタイ</t>
    </rPh>
    <rPh sb="126" eb="128">
      <t>ヘイセイ</t>
    </rPh>
    <rPh sb="130" eb="132">
      <t>ネンド</t>
    </rPh>
    <rPh sb="137" eb="138">
      <t>タイ</t>
    </rPh>
    <rPh sb="140" eb="143">
      <t>イタクリョウ</t>
    </rPh>
    <rPh sb="143" eb="144">
      <t>トウ</t>
    </rPh>
    <rPh sb="145" eb="147">
      <t>ヒヨウ</t>
    </rPh>
    <rPh sb="148" eb="149">
      <t>オサ</t>
    </rPh>
    <rPh sb="156" eb="158">
      <t>オスイ</t>
    </rPh>
    <rPh sb="158" eb="160">
      <t>ショリ</t>
    </rPh>
    <rPh sb="160" eb="162">
      <t>ゲンカ</t>
    </rPh>
    <rPh sb="163" eb="165">
      <t>ゲンショウ</t>
    </rPh>
    <rPh sb="167" eb="169">
      <t>ケイヒ</t>
    </rPh>
    <rPh sb="169" eb="171">
      <t>カイシュウ</t>
    </rPh>
    <rPh sb="171" eb="172">
      <t>リツ</t>
    </rPh>
    <rPh sb="173" eb="175">
      <t>コウジョウ</t>
    </rPh>
    <rPh sb="182" eb="184">
      <t>イジ</t>
    </rPh>
    <rPh sb="184" eb="187">
      <t>カンリヒ</t>
    </rPh>
    <rPh sb="188" eb="190">
      <t>ゾウカ</t>
    </rPh>
    <rPh sb="191" eb="193">
      <t>ショウライ</t>
    </rPh>
    <rPh sb="193" eb="195">
      <t>ミコ</t>
    </rPh>
    <rPh sb="201" eb="203">
      <t>キイン</t>
    </rPh>
    <rPh sb="206" eb="208">
      <t>オスイ</t>
    </rPh>
    <rPh sb="208" eb="210">
      <t>ショリ</t>
    </rPh>
    <rPh sb="210" eb="211">
      <t>ヒ</t>
    </rPh>
    <rPh sb="216" eb="219">
      <t>カノウセイ</t>
    </rPh>
    <rPh sb="220" eb="221">
      <t>タカ</t>
    </rPh>
    <rPh sb="227" eb="229">
      <t>イゴ</t>
    </rPh>
    <rPh sb="230" eb="232">
      <t>ケイヒ</t>
    </rPh>
    <rPh sb="232" eb="234">
      <t>カイシュウ</t>
    </rPh>
    <rPh sb="234" eb="235">
      <t>リツ</t>
    </rPh>
    <rPh sb="237" eb="239">
      <t>カコウ</t>
    </rPh>
    <rPh sb="242" eb="244">
      <t>キギョウ</t>
    </rPh>
    <rPh sb="244" eb="245">
      <t>サイ</t>
    </rPh>
    <rPh sb="245" eb="247">
      <t>ザンダカ</t>
    </rPh>
    <rPh sb="247" eb="248">
      <t>タイ</t>
    </rPh>
    <rPh sb="248" eb="250">
      <t>ジギョウ</t>
    </rPh>
    <rPh sb="250" eb="252">
      <t>キボ</t>
    </rPh>
    <rPh sb="252" eb="254">
      <t>ヒリツ</t>
    </rPh>
    <rPh sb="255" eb="256">
      <t>オヨ</t>
    </rPh>
    <rPh sb="258" eb="260">
      <t>オスイ</t>
    </rPh>
    <rPh sb="260" eb="262">
      <t>ショリ</t>
    </rPh>
    <rPh sb="262" eb="264">
      <t>ゲンカ</t>
    </rPh>
    <rPh sb="266" eb="268">
      <t>シヒョウ</t>
    </rPh>
    <rPh sb="269" eb="271">
      <t>ジョウショウ</t>
    </rPh>
    <rPh sb="273" eb="276">
      <t>カノウセイ</t>
    </rPh>
    <rPh sb="287" eb="289">
      <t>ジンコウ</t>
    </rPh>
    <rPh sb="291" eb="293">
      <t>セッスイ</t>
    </rPh>
    <rPh sb="293" eb="295">
      <t>イシキ</t>
    </rPh>
    <rPh sb="296" eb="298">
      <t>コウヨウ</t>
    </rPh>
    <rPh sb="301" eb="303">
      <t>ゲンショウ</t>
    </rPh>
    <rPh sb="303" eb="305">
      <t>ケイコウ</t>
    </rPh>
    <rPh sb="312" eb="313">
      <t>トモナ</t>
    </rPh>
    <rPh sb="314" eb="317">
      <t>ゲスイドウ</t>
    </rPh>
    <rPh sb="317" eb="320">
      <t>シヨウリョウ</t>
    </rPh>
    <rPh sb="320" eb="322">
      <t>シュウニュウ</t>
    </rPh>
    <rPh sb="323" eb="325">
      <t>ゲンショウ</t>
    </rPh>
    <rPh sb="332" eb="333">
      <t>オモ</t>
    </rPh>
    <rPh sb="340" eb="343">
      <t>ゲスイドウ</t>
    </rPh>
    <rPh sb="343" eb="345">
      <t>シセツ</t>
    </rPh>
    <rPh sb="346" eb="348">
      <t>イジ</t>
    </rPh>
    <rPh sb="348" eb="351">
      <t>カンリヒ</t>
    </rPh>
    <rPh sb="352" eb="355">
      <t>ロウキュウカ</t>
    </rPh>
    <rPh sb="355" eb="357">
      <t>タイサク</t>
    </rPh>
    <rPh sb="357" eb="358">
      <t>トウ</t>
    </rPh>
    <rPh sb="360" eb="362">
      <t>タガク</t>
    </rPh>
    <rPh sb="363" eb="365">
      <t>ヒヨウ</t>
    </rPh>
    <rPh sb="365" eb="367">
      <t>ハッセイ</t>
    </rPh>
    <rPh sb="368" eb="370">
      <t>ミコ</t>
    </rPh>
    <rPh sb="378" eb="380">
      <t>ケイエイ</t>
    </rPh>
    <rPh sb="380" eb="382">
      <t>ジョウキョウ</t>
    </rPh>
    <rPh sb="383" eb="385">
      <t>アッカ</t>
    </rPh>
    <rPh sb="387" eb="389">
      <t>ケイコウ</t>
    </rPh>
    <rPh sb="393" eb="395">
      <t>スイソク</t>
    </rPh>
    <rPh sb="407" eb="409">
      <t>コンゴ</t>
    </rPh>
    <rPh sb="409" eb="412">
      <t>ゲスイドウ</t>
    </rPh>
    <rPh sb="421" eb="422">
      <t>ネン</t>
    </rPh>
    <rPh sb="422" eb="424">
      <t>ヨテイ</t>
    </rPh>
    <rPh sb="426" eb="428">
      <t>サクテイ</t>
    </rPh>
    <rPh sb="430" eb="432">
      <t>ソシキ</t>
    </rPh>
    <rPh sb="433" eb="435">
      <t>シセツ</t>
    </rPh>
    <rPh sb="435" eb="436">
      <t>オヨ</t>
    </rPh>
    <rPh sb="437" eb="439">
      <t>ケイエイ</t>
    </rPh>
    <rPh sb="440" eb="442">
      <t>イッタイ</t>
    </rPh>
    <rPh sb="442" eb="444">
      <t>カンリ</t>
    </rPh>
    <rPh sb="445" eb="446">
      <t>オコナ</t>
    </rPh>
    <rPh sb="447" eb="448">
      <t>ナカ</t>
    </rPh>
    <rPh sb="467" eb="468">
      <t>トウ</t>
    </rPh>
    <rPh sb="473" eb="475">
      <t>キギョウ</t>
    </rPh>
    <rPh sb="475" eb="477">
      <t>ドリョク</t>
    </rPh>
    <rPh sb="478" eb="480">
      <t>ケイゾク</t>
    </rPh>
    <rPh sb="487" eb="489">
      <t>ヒツヨウ</t>
    </rPh>
    <rPh sb="490" eb="491">
      <t>オウ</t>
    </rPh>
    <rPh sb="493" eb="496">
      <t>シヨウリョウ</t>
    </rPh>
    <rPh sb="497" eb="499">
      <t>カイテイ</t>
    </rPh>
    <rPh sb="508" eb="510">
      <t>ケントウ</t>
    </rPh>
    <rPh sb="512" eb="514">
      <t>ヨテイ</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</si>
</sst>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7.0000000000000007E-2</c:v>
                </c:pt>
                <c:pt idx="2">
                  <c:v>7.0000000000000007E-2</c:v>
                </c:pt>
                <c:pt idx="3">
                  <c:v>0.22</c:v>
                </c:pt>
                <c:pt idx="4">
                  <c:v>7.0000000000000007E-2</c:v>
                </c:pt>
              </c:numCache>
            </c:numRef>
          </c:val>
          <c:extLst xmlns:c16r2="http://schemas.microsoft.com/office/drawing/2015/06/chart">
            <c:ext xmlns:c16="http://schemas.microsoft.com/office/drawing/2014/chart" uri="{C3380CC4-5D6E-409C-BE32-E72D297353CC}">
              <c16:uniqueId val="{00000000-93D9-4558-B66A-3E471FE1E0F1}"/>
            </c:ext>
          </c:extLst>
        </c:ser>
        <c:dLbls>
          <c:showLegendKey val="0"/>
          <c:showVal val="0"/>
          <c:showCatName val="0"/>
          <c:showSerName val="0"/>
          <c:showPercent val="0"/>
          <c:showBubbleSize val="0"/>
        </c:dLbls>
        <c:gapWidth val="150"/>
        <c:axId val="30870144"/>
        <c:axId val="3088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93D9-4558-B66A-3E471FE1E0F1}"/>
            </c:ext>
          </c:extLst>
        </c:ser>
        <c:dLbls>
          <c:showLegendKey val="0"/>
          <c:showVal val="0"/>
          <c:showCatName val="0"/>
          <c:showSerName val="0"/>
          <c:showPercent val="0"/>
          <c:showBubbleSize val="0"/>
        </c:dLbls>
        <c:marker val="1"/>
        <c:smooth val="0"/>
        <c:axId val="30870144"/>
        <c:axId val="30880512"/>
      </c:lineChart>
      <c:dateAx>
        <c:axId val="30870144"/>
        <c:scaling>
          <c:orientation val="minMax"/>
        </c:scaling>
        <c:delete val="1"/>
        <c:axPos val="b"/>
        <c:numFmt formatCode="ge" sourceLinked="1"/>
        <c:majorTickMark val="none"/>
        <c:minorTickMark val="none"/>
        <c:tickLblPos val="none"/>
        <c:crossAx val="30880512"/>
        <c:crosses val="autoZero"/>
        <c:auto val="1"/>
        <c:lblOffset val="100"/>
        <c:baseTimeUnit val="years"/>
      </c:dateAx>
      <c:valAx>
        <c:axId val="3088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7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8AD-4734-A2E5-90373C97CF3E}"/>
            </c:ext>
          </c:extLst>
        </c:ser>
        <c:dLbls>
          <c:showLegendKey val="0"/>
          <c:showVal val="0"/>
          <c:showCatName val="0"/>
          <c:showSerName val="0"/>
          <c:showPercent val="0"/>
          <c:showBubbleSize val="0"/>
        </c:dLbls>
        <c:gapWidth val="150"/>
        <c:axId val="67610880"/>
        <c:axId val="6761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D8AD-4734-A2E5-90373C97CF3E}"/>
            </c:ext>
          </c:extLst>
        </c:ser>
        <c:dLbls>
          <c:showLegendKey val="0"/>
          <c:showVal val="0"/>
          <c:showCatName val="0"/>
          <c:showSerName val="0"/>
          <c:showPercent val="0"/>
          <c:showBubbleSize val="0"/>
        </c:dLbls>
        <c:marker val="1"/>
        <c:smooth val="0"/>
        <c:axId val="67610880"/>
        <c:axId val="67617152"/>
      </c:lineChart>
      <c:dateAx>
        <c:axId val="67610880"/>
        <c:scaling>
          <c:orientation val="minMax"/>
        </c:scaling>
        <c:delete val="1"/>
        <c:axPos val="b"/>
        <c:numFmt formatCode="ge" sourceLinked="1"/>
        <c:majorTickMark val="none"/>
        <c:minorTickMark val="none"/>
        <c:tickLblPos val="none"/>
        <c:crossAx val="67617152"/>
        <c:crosses val="autoZero"/>
        <c:auto val="1"/>
        <c:lblOffset val="100"/>
        <c:baseTimeUnit val="years"/>
      </c:dateAx>
      <c:valAx>
        <c:axId val="676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98.61</c:v>
                </c:pt>
                <c:pt idx="1">
                  <c:v>98.78</c:v>
                </c:pt>
                <c:pt idx="2">
                  <c:v>98.86</c:v>
                </c:pt>
                <c:pt idx="3">
                  <c:v>98.96</c:v>
                </c:pt>
                <c:pt idx="4">
                  <c:v>99.05</c:v>
                </c:pt>
              </c:numCache>
            </c:numRef>
          </c:val>
          <c:extLst xmlns:c16r2="http://schemas.microsoft.com/office/drawing/2015/06/chart">
            <c:ext xmlns:c16="http://schemas.microsoft.com/office/drawing/2014/chart" uri="{C3380CC4-5D6E-409C-BE32-E72D297353CC}">
              <c16:uniqueId val="{00000000-E9AE-42A8-BB8B-69A7E1B62DFA}"/>
            </c:ext>
          </c:extLst>
        </c:ser>
        <c:dLbls>
          <c:showLegendKey val="0"/>
          <c:showVal val="0"/>
          <c:showCatName val="0"/>
          <c:showSerName val="0"/>
          <c:showPercent val="0"/>
          <c:showBubbleSize val="0"/>
        </c:dLbls>
        <c:gapWidth val="150"/>
        <c:axId val="67738240"/>
        <c:axId val="6774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E9AE-42A8-BB8B-69A7E1B62DFA}"/>
            </c:ext>
          </c:extLst>
        </c:ser>
        <c:dLbls>
          <c:showLegendKey val="0"/>
          <c:showVal val="0"/>
          <c:showCatName val="0"/>
          <c:showSerName val="0"/>
          <c:showPercent val="0"/>
          <c:showBubbleSize val="0"/>
        </c:dLbls>
        <c:marker val="1"/>
        <c:smooth val="0"/>
        <c:axId val="67738240"/>
        <c:axId val="67740416"/>
      </c:lineChart>
      <c:dateAx>
        <c:axId val="67738240"/>
        <c:scaling>
          <c:orientation val="minMax"/>
        </c:scaling>
        <c:delete val="1"/>
        <c:axPos val="b"/>
        <c:numFmt formatCode="ge" sourceLinked="1"/>
        <c:majorTickMark val="none"/>
        <c:minorTickMark val="none"/>
        <c:tickLblPos val="none"/>
        <c:crossAx val="67740416"/>
        <c:crosses val="autoZero"/>
        <c:auto val="1"/>
        <c:lblOffset val="100"/>
        <c:baseTimeUnit val="years"/>
      </c:dateAx>
      <c:valAx>
        <c:axId val="6774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3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119</c:v>
                </c:pt>
                <c:pt idx="1">
                  <c:v>119.07</c:v>
                </c:pt>
                <c:pt idx="2">
                  <c:v>116.16</c:v>
                </c:pt>
                <c:pt idx="3">
                  <c:v>117.55</c:v>
                </c:pt>
                <c:pt idx="4">
                  <c:v>115.98</c:v>
                </c:pt>
              </c:numCache>
            </c:numRef>
          </c:val>
          <c:extLst xmlns:c16r2="http://schemas.microsoft.com/office/drawing/2015/06/chart">
            <c:ext xmlns:c16="http://schemas.microsoft.com/office/drawing/2014/chart" uri="{C3380CC4-5D6E-409C-BE32-E72D297353CC}">
              <c16:uniqueId val="{00000000-7716-4428-AF8F-8A86A710FD4C}"/>
            </c:ext>
          </c:extLst>
        </c:ser>
        <c:dLbls>
          <c:showLegendKey val="0"/>
          <c:showVal val="0"/>
          <c:showCatName val="0"/>
          <c:showSerName val="0"/>
          <c:showPercent val="0"/>
          <c:showBubbleSize val="0"/>
        </c:dLbls>
        <c:gapWidth val="150"/>
        <c:axId val="90815488"/>
        <c:axId val="9082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105.34</c:v>
                </c:pt>
                <c:pt idx="1">
                  <c:v>108.77</c:v>
                </c:pt>
                <c:pt idx="2">
                  <c:v>109.48</c:v>
                </c:pt>
                <c:pt idx="3">
                  <c:v>109.27</c:v>
                </c:pt>
                <c:pt idx="4">
                  <c:v>108.03</c:v>
                </c:pt>
              </c:numCache>
            </c:numRef>
          </c:val>
          <c:smooth val="0"/>
          <c:extLst xmlns:c16r2="http://schemas.microsoft.com/office/drawing/2015/06/chart">
            <c:ext xmlns:c16="http://schemas.microsoft.com/office/drawing/2014/chart" uri="{C3380CC4-5D6E-409C-BE32-E72D297353CC}">
              <c16:uniqueId val="{00000001-7716-4428-AF8F-8A86A710FD4C}"/>
            </c:ext>
          </c:extLst>
        </c:ser>
        <c:dLbls>
          <c:showLegendKey val="0"/>
          <c:showVal val="0"/>
          <c:showCatName val="0"/>
          <c:showSerName val="0"/>
          <c:showPercent val="0"/>
          <c:showBubbleSize val="0"/>
        </c:dLbls>
        <c:marker val="1"/>
        <c:smooth val="0"/>
        <c:axId val="90815488"/>
        <c:axId val="90821760"/>
      </c:lineChart>
      <c:dateAx>
        <c:axId val="90815488"/>
        <c:scaling>
          <c:orientation val="minMax"/>
        </c:scaling>
        <c:delete val="1"/>
        <c:axPos val="b"/>
        <c:numFmt formatCode="ge" sourceLinked="1"/>
        <c:majorTickMark val="none"/>
        <c:minorTickMark val="none"/>
        <c:tickLblPos val="none"/>
        <c:crossAx val="90821760"/>
        <c:crosses val="autoZero"/>
        <c:auto val="1"/>
        <c:lblOffset val="100"/>
        <c:baseTimeUnit val="years"/>
      </c:dateAx>
      <c:valAx>
        <c:axId val="9082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1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7.76</c:v>
                </c:pt>
                <c:pt idx="1">
                  <c:v>12.96</c:v>
                </c:pt>
                <c:pt idx="2">
                  <c:v>15.43</c:v>
                </c:pt>
                <c:pt idx="3">
                  <c:v>17.989999999999998</c:v>
                </c:pt>
                <c:pt idx="4">
                  <c:v>20.440000000000001</c:v>
                </c:pt>
              </c:numCache>
            </c:numRef>
          </c:val>
          <c:extLst xmlns:c16r2="http://schemas.microsoft.com/office/drawing/2015/06/chart">
            <c:ext xmlns:c16="http://schemas.microsoft.com/office/drawing/2014/chart" uri="{C3380CC4-5D6E-409C-BE32-E72D297353CC}">
              <c16:uniqueId val="{00000000-C421-4100-B1C6-209D565C4CC2}"/>
            </c:ext>
          </c:extLst>
        </c:ser>
        <c:dLbls>
          <c:showLegendKey val="0"/>
          <c:showVal val="0"/>
          <c:showCatName val="0"/>
          <c:showSerName val="0"/>
          <c:showPercent val="0"/>
          <c:showBubbleSize val="0"/>
        </c:dLbls>
        <c:gapWidth val="150"/>
        <c:axId val="67276160"/>
        <c:axId val="6727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c:v>
                </c:pt>
                <c:pt idx="1">
                  <c:v>25.52</c:v>
                </c:pt>
                <c:pt idx="2">
                  <c:v>25.89</c:v>
                </c:pt>
                <c:pt idx="3">
                  <c:v>26.63</c:v>
                </c:pt>
                <c:pt idx="4">
                  <c:v>25.61</c:v>
                </c:pt>
              </c:numCache>
            </c:numRef>
          </c:val>
          <c:smooth val="0"/>
          <c:extLst xmlns:c16r2="http://schemas.microsoft.com/office/drawing/2015/06/chart">
            <c:ext xmlns:c16="http://schemas.microsoft.com/office/drawing/2014/chart" uri="{C3380CC4-5D6E-409C-BE32-E72D297353CC}">
              <c16:uniqueId val="{00000001-C421-4100-B1C6-209D565C4CC2}"/>
            </c:ext>
          </c:extLst>
        </c:ser>
        <c:dLbls>
          <c:showLegendKey val="0"/>
          <c:showVal val="0"/>
          <c:showCatName val="0"/>
          <c:showSerName val="0"/>
          <c:showPercent val="0"/>
          <c:showBubbleSize val="0"/>
        </c:dLbls>
        <c:marker val="1"/>
        <c:smooth val="0"/>
        <c:axId val="67276160"/>
        <c:axId val="67278336"/>
      </c:lineChart>
      <c:dateAx>
        <c:axId val="67276160"/>
        <c:scaling>
          <c:orientation val="minMax"/>
        </c:scaling>
        <c:delete val="1"/>
        <c:axPos val="b"/>
        <c:numFmt formatCode="ge" sourceLinked="1"/>
        <c:majorTickMark val="none"/>
        <c:minorTickMark val="none"/>
        <c:tickLblPos val="none"/>
        <c:crossAx val="67278336"/>
        <c:crosses val="autoZero"/>
        <c:auto val="1"/>
        <c:lblOffset val="100"/>
        <c:baseTimeUnit val="years"/>
      </c:dateAx>
      <c:valAx>
        <c:axId val="672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7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6BC-4CCB-AFE0-9E94094B9FC7}"/>
            </c:ext>
          </c:extLst>
        </c:ser>
        <c:dLbls>
          <c:showLegendKey val="0"/>
          <c:showVal val="0"/>
          <c:showCatName val="0"/>
          <c:showSerName val="0"/>
          <c:showPercent val="0"/>
          <c:showBubbleSize val="0"/>
        </c:dLbls>
        <c:gapWidth val="150"/>
        <c:axId val="67653632"/>
        <c:axId val="6765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0.76</c:v>
                </c:pt>
                <c:pt idx="2">
                  <c:v>0.71</c:v>
                </c:pt>
                <c:pt idx="3">
                  <c:v>0.95</c:v>
                </c:pt>
                <c:pt idx="4">
                  <c:v>1.07</c:v>
                </c:pt>
              </c:numCache>
            </c:numRef>
          </c:val>
          <c:smooth val="0"/>
          <c:extLst xmlns:c16r2="http://schemas.microsoft.com/office/drawing/2015/06/chart">
            <c:ext xmlns:c16="http://schemas.microsoft.com/office/drawing/2014/chart" uri="{C3380CC4-5D6E-409C-BE32-E72D297353CC}">
              <c16:uniqueId val="{00000001-46BC-4CCB-AFE0-9E94094B9FC7}"/>
            </c:ext>
          </c:extLst>
        </c:ser>
        <c:dLbls>
          <c:showLegendKey val="0"/>
          <c:showVal val="0"/>
          <c:showCatName val="0"/>
          <c:showSerName val="0"/>
          <c:showPercent val="0"/>
          <c:showBubbleSize val="0"/>
        </c:dLbls>
        <c:marker val="1"/>
        <c:smooth val="0"/>
        <c:axId val="67653632"/>
        <c:axId val="67655552"/>
      </c:lineChart>
      <c:dateAx>
        <c:axId val="67653632"/>
        <c:scaling>
          <c:orientation val="minMax"/>
        </c:scaling>
        <c:delete val="1"/>
        <c:axPos val="b"/>
        <c:numFmt formatCode="ge" sourceLinked="1"/>
        <c:majorTickMark val="none"/>
        <c:minorTickMark val="none"/>
        <c:tickLblPos val="none"/>
        <c:crossAx val="67655552"/>
        <c:crosses val="autoZero"/>
        <c:auto val="1"/>
        <c:lblOffset val="100"/>
        <c:baseTimeUnit val="years"/>
      </c:dateAx>
      <c:valAx>
        <c:axId val="676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6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DB3-469A-A5FD-2CF7684875C7}"/>
            </c:ext>
          </c:extLst>
        </c:ser>
        <c:dLbls>
          <c:showLegendKey val="0"/>
          <c:showVal val="0"/>
          <c:showCatName val="0"/>
          <c:showSerName val="0"/>
          <c:showPercent val="0"/>
          <c:showBubbleSize val="0"/>
        </c:dLbls>
        <c:gapWidth val="150"/>
        <c:axId val="67689088"/>
        <c:axId val="6737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24.99</c:v>
                </c:pt>
                <c:pt idx="1">
                  <c:v>21.47</c:v>
                </c:pt>
                <c:pt idx="2">
                  <c:v>16.34</c:v>
                </c:pt>
                <c:pt idx="3">
                  <c:v>15.65</c:v>
                </c:pt>
                <c:pt idx="4">
                  <c:v>13.55</c:v>
                </c:pt>
              </c:numCache>
            </c:numRef>
          </c:val>
          <c:smooth val="0"/>
          <c:extLst xmlns:c16r2="http://schemas.microsoft.com/office/drawing/2015/06/chart">
            <c:ext xmlns:c16="http://schemas.microsoft.com/office/drawing/2014/chart" uri="{C3380CC4-5D6E-409C-BE32-E72D297353CC}">
              <c16:uniqueId val="{00000001-FDB3-469A-A5FD-2CF7684875C7}"/>
            </c:ext>
          </c:extLst>
        </c:ser>
        <c:dLbls>
          <c:showLegendKey val="0"/>
          <c:showVal val="0"/>
          <c:showCatName val="0"/>
          <c:showSerName val="0"/>
          <c:showPercent val="0"/>
          <c:showBubbleSize val="0"/>
        </c:dLbls>
        <c:marker val="1"/>
        <c:smooth val="0"/>
        <c:axId val="67689088"/>
        <c:axId val="67379968"/>
      </c:lineChart>
      <c:dateAx>
        <c:axId val="67689088"/>
        <c:scaling>
          <c:orientation val="minMax"/>
        </c:scaling>
        <c:delete val="1"/>
        <c:axPos val="b"/>
        <c:numFmt formatCode="ge" sourceLinked="1"/>
        <c:majorTickMark val="none"/>
        <c:minorTickMark val="none"/>
        <c:tickLblPos val="none"/>
        <c:crossAx val="67379968"/>
        <c:crosses val="autoZero"/>
        <c:auto val="1"/>
        <c:lblOffset val="100"/>
        <c:baseTimeUnit val="years"/>
      </c:dateAx>
      <c:valAx>
        <c:axId val="6737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68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837.86</c:v>
                </c:pt>
                <c:pt idx="1">
                  <c:v>72.069999999999993</c:v>
                </c:pt>
                <c:pt idx="2">
                  <c:v>74.8</c:v>
                </c:pt>
                <c:pt idx="3">
                  <c:v>85.32</c:v>
                </c:pt>
                <c:pt idx="4">
                  <c:v>87.79</c:v>
                </c:pt>
              </c:numCache>
            </c:numRef>
          </c:val>
          <c:extLst xmlns:c16r2="http://schemas.microsoft.com/office/drawing/2015/06/chart">
            <c:ext xmlns:c16="http://schemas.microsoft.com/office/drawing/2014/chart" uri="{C3380CC4-5D6E-409C-BE32-E72D297353CC}">
              <c16:uniqueId val="{00000000-65D4-4882-8B25-763956F24E52}"/>
            </c:ext>
          </c:extLst>
        </c:ser>
        <c:dLbls>
          <c:showLegendKey val="0"/>
          <c:showVal val="0"/>
          <c:showCatName val="0"/>
          <c:showSerName val="0"/>
          <c:showPercent val="0"/>
          <c:showBubbleSize val="0"/>
        </c:dLbls>
        <c:gapWidth val="150"/>
        <c:axId val="67394560"/>
        <c:axId val="6740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316.92</c:v>
                </c:pt>
                <c:pt idx="1">
                  <c:v>79.239999999999995</c:v>
                </c:pt>
                <c:pt idx="2">
                  <c:v>78.930000000000007</c:v>
                </c:pt>
                <c:pt idx="3">
                  <c:v>77.94</c:v>
                </c:pt>
                <c:pt idx="4">
                  <c:v>78.45</c:v>
                </c:pt>
              </c:numCache>
            </c:numRef>
          </c:val>
          <c:smooth val="0"/>
          <c:extLst xmlns:c16r2="http://schemas.microsoft.com/office/drawing/2015/06/chart">
            <c:ext xmlns:c16="http://schemas.microsoft.com/office/drawing/2014/chart" uri="{C3380CC4-5D6E-409C-BE32-E72D297353CC}">
              <c16:uniqueId val="{00000001-65D4-4882-8B25-763956F24E52}"/>
            </c:ext>
          </c:extLst>
        </c:ser>
        <c:dLbls>
          <c:showLegendKey val="0"/>
          <c:showVal val="0"/>
          <c:showCatName val="0"/>
          <c:showSerName val="0"/>
          <c:showPercent val="0"/>
          <c:showBubbleSize val="0"/>
        </c:dLbls>
        <c:marker val="1"/>
        <c:smooth val="0"/>
        <c:axId val="67394560"/>
        <c:axId val="67409024"/>
      </c:lineChart>
      <c:dateAx>
        <c:axId val="67394560"/>
        <c:scaling>
          <c:orientation val="minMax"/>
        </c:scaling>
        <c:delete val="1"/>
        <c:axPos val="b"/>
        <c:numFmt formatCode="ge" sourceLinked="1"/>
        <c:majorTickMark val="none"/>
        <c:minorTickMark val="none"/>
        <c:tickLblPos val="none"/>
        <c:crossAx val="67409024"/>
        <c:crosses val="autoZero"/>
        <c:auto val="1"/>
        <c:lblOffset val="100"/>
        <c:baseTimeUnit val="years"/>
      </c:dateAx>
      <c:valAx>
        <c:axId val="6740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942.13</c:v>
                </c:pt>
                <c:pt idx="1">
                  <c:v>910.65</c:v>
                </c:pt>
                <c:pt idx="2">
                  <c:v>865.14</c:v>
                </c:pt>
                <c:pt idx="3">
                  <c:v>812.31</c:v>
                </c:pt>
                <c:pt idx="4">
                  <c:v>763.24</c:v>
                </c:pt>
              </c:numCache>
            </c:numRef>
          </c:val>
          <c:extLst xmlns:c16r2="http://schemas.microsoft.com/office/drawing/2015/06/chart">
            <c:ext xmlns:c16="http://schemas.microsoft.com/office/drawing/2014/chart" uri="{C3380CC4-5D6E-409C-BE32-E72D297353CC}">
              <c16:uniqueId val="{00000000-C448-4013-9859-902925BB0458}"/>
            </c:ext>
          </c:extLst>
        </c:ser>
        <c:dLbls>
          <c:showLegendKey val="0"/>
          <c:showVal val="0"/>
          <c:showCatName val="0"/>
          <c:showSerName val="0"/>
          <c:showPercent val="0"/>
          <c:showBubbleSize val="0"/>
        </c:dLbls>
        <c:gapWidth val="150"/>
        <c:axId val="67448192"/>
        <c:axId val="6745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C448-4013-9859-902925BB0458}"/>
            </c:ext>
          </c:extLst>
        </c:ser>
        <c:dLbls>
          <c:showLegendKey val="0"/>
          <c:showVal val="0"/>
          <c:showCatName val="0"/>
          <c:showSerName val="0"/>
          <c:showPercent val="0"/>
          <c:showBubbleSize val="0"/>
        </c:dLbls>
        <c:marker val="1"/>
        <c:smooth val="0"/>
        <c:axId val="67448192"/>
        <c:axId val="67454464"/>
      </c:lineChart>
      <c:dateAx>
        <c:axId val="67448192"/>
        <c:scaling>
          <c:orientation val="minMax"/>
        </c:scaling>
        <c:delete val="1"/>
        <c:axPos val="b"/>
        <c:numFmt formatCode="ge" sourceLinked="1"/>
        <c:majorTickMark val="none"/>
        <c:minorTickMark val="none"/>
        <c:tickLblPos val="none"/>
        <c:crossAx val="67454464"/>
        <c:crosses val="autoZero"/>
        <c:auto val="1"/>
        <c:lblOffset val="100"/>
        <c:baseTimeUnit val="years"/>
      </c:dateAx>
      <c:valAx>
        <c:axId val="6745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94.8</c:v>
                </c:pt>
                <c:pt idx="1">
                  <c:v>96.2</c:v>
                </c:pt>
                <c:pt idx="2">
                  <c:v>93.9</c:v>
                </c:pt>
                <c:pt idx="3">
                  <c:v>96.1</c:v>
                </c:pt>
                <c:pt idx="4">
                  <c:v>97.4</c:v>
                </c:pt>
              </c:numCache>
            </c:numRef>
          </c:val>
          <c:extLst xmlns:c16r2="http://schemas.microsoft.com/office/drawing/2015/06/chart">
            <c:ext xmlns:c16="http://schemas.microsoft.com/office/drawing/2014/chart" uri="{C3380CC4-5D6E-409C-BE32-E72D297353CC}">
              <c16:uniqueId val="{00000000-3D15-44DD-AC6C-ED6658F2D3CA}"/>
            </c:ext>
          </c:extLst>
        </c:ser>
        <c:dLbls>
          <c:showLegendKey val="0"/>
          <c:showVal val="0"/>
          <c:showCatName val="0"/>
          <c:showSerName val="0"/>
          <c:showPercent val="0"/>
          <c:showBubbleSize val="0"/>
        </c:dLbls>
        <c:gapWidth val="150"/>
        <c:axId val="67483904"/>
        <c:axId val="6749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3D15-44DD-AC6C-ED6658F2D3CA}"/>
            </c:ext>
          </c:extLst>
        </c:ser>
        <c:dLbls>
          <c:showLegendKey val="0"/>
          <c:showVal val="0"/>
          <c:showCatName val="0"/>
          <c:showSerName val="0"/>
          <c:showPercent val="0"/>
          <c:showBubbleSize val="0"/>
        </c:dLbls>
        <c:marker val="1"/>
        <c:smooth val="0"/>
        <c:axId val="67483904"/>
        <c:axId val="67490176"/>
      </c:lineChart>
      <c:dateAx>
        <c:axId val="67483904"/>
        <c:scaling>
          <c:orientation val="minMax"/>
        </c:scaling>
        <c:delete val="1"/>
        <c:axPos val="b"/>
        <c:numFmt formatCode="ge" sourceLinked="1"/>
        <c:majorTickMark val="none"/>
        <c:minorTickMark val="none"/>
        <c:tickLblPos val="none"/>
        <c:crossAx val="67490176"/>
        <c:crosses val="autoZero"/>
        <c:auto val="1"/>
        <c:lblOffset val="100"/>
        <c:baseTimeUnit val="years"/>
      </c:dateAx>
      <c:valAx>
        <c:axId val="6749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4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184.73</c:v>
                </c:pt>
                <c:pt idx="1">
                  <c:v>177.82</c:v>
                </c:pt>
                <c:pt idx="2">
                  <c:v>180.78</c:v>
                </c:pt>
                <c:pt idx="3">
                  <c:v>176.52</c:v>
                </c:pt>
                <c:pt idx="4">
                  <c:v>174.2</c:v>
                </c:pt>
              </c:numCache>
            </c:numRef>
          </c:val>
          <c:extLst xmlns:c16r2="http://schemas.microsoft.com/office/drawing/2015/06/chart">
            <c:ext xmlns:c16="http://schemas.microsoft.com/office/drawing/2014/chart" uri="{C3380CC4-5D6E-409C-BE32-E72D297353CC}">
              <c16:uniqueId val="{00000000-601B-4BD7-BE1B-50588E9FC112}"/>
            </c:ext>
          </c:extLst>
        </c:ser>
        <c:dLbls>
          <c:showLegendKey val="0"/>
          <c:showVal val="0"/>
          <c:showCatName val="0"/>
          <c:showSerName val="0"/>
          <c:showPercent val="0"/>
          <c:showBubbleSize val="0"/>
        </c:dLbls>
        <c:gapWidth val="150"/>
        <c:axId val="67581824"/>
        <c:axId val="6759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601B-4BD7-BE1B-50588E9FC112}"/>
            </c:ext>
          </c:extLst>
        </c:ser>
        <c:dLbls>
          <c:showLegendKey val="0"/>
          <c:showVal val="0"/>
          <c:showCatName val="0"/>
          <c:showSerName val="0"/>
          <c:showPercent val="0"/>
          <c:showBubbleSize val="0"/>
        </c:dLbls>
        <c:marker val="1"/>
        <c:smooth val="0"/>
        <c:axId val="67581824"/>
        <c:axId val="67592192"/>
      </c:lineChart>
      <c:dateAx>
        <c:axId val="67581824"/>
        <c:scaling>
          <c:orientation val="minMax"/>
        </c:scaling>
        <c:delete val="1"/>
        <c:axPos val="b"/>
        <c:numFmt formatCode="ge" sourceLinked="1"/>
        <c:majorTickMark val="none"/>
        <c:minorTickMark val="none"/>
        <c:tickLblPos val="none"/>
        <c:crossAx val="67592192"/>
        <c:crosses val="autoZero"/>
        <c:auto val="1"/>
        <c:lblOffset val="100"/>
        <c:baseTimeUnit val="years"/>
      </c:dateAx>
      <c:valAx>
        <c:axId val="6759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8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長野県　諏訪市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7">
        <f>データ!S6</f>
        <v>50164</v>
      </c>
      <c r="AM8" s="67"/>
      <c r="AN8" s="67"/>
      <c r="AO8" s="67"/>
      <c r="AP8" s="67"/>
      <c r="AQ8" s="67"/>
      <c r="AR8" s="67"/>
      <c r="AS8" s="67"/>
      <c r="AT8" s="66">
        <f>データ!T6</f>
        <v>109.17</v>
      </c>
      <c r="AU8" s="66"/>
      <c r="AV8" s="66"/>
      <c r="AW8" s="66"/>
      <c r="AX8" s="66"/>
      <c r="AY8" s="66"/>
      <c r="AZ8" s="66"/>
      <c r="BA8" s="66"/>
      <c r="BB8" s="66">
        <f>データ!U6</f>
        <v>459.5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c r="A10" s="2"/>
      <c r="B10" s="66" t="str">
        <f>データ!N6</f>
        <v>-</v>
      </c>
      <c r="C10" s="66"/>
      <c r="D10" s="66"/>
      <c r="E10" s="66"/>
      <c r="F10" s="66"/>
      <c r="G10" s="66"/>
      <c r="H10" s="66"/>
      <c r="I10" s="66">
        <f>データ!O6</f>
        <v>56.88</v>
      </c>
      <c r="J10" s="66"/>
      <c r="K10" s="66"/>
      <c r="L10" s="66"/>
      <c r="M10" s="66"/>
      <c r="N10" s="66"/>
      <c r="O10" s="66"/>
      <c r="P10" s="66">
        <f>データ!P6</f>
        <v>99.12</v>
      </c>
      <c r="Q10" s="66"/>
      <c r="R10" s="66"/>
      <c r="S10" s="66"/>
      <c r="T10" s="66"/>
      <c r="U10" s="66"/>
      <c r="V10" s="66"/>
      <c r="W10" s="66">
        <f>データ!Q6</f>
        <v>77.41</v>
      </c>
      <c r="X10" s="66"/>
      <c r="Y10" s="66"/>
      <c r="Z10" s="66"/>
      <c r="AA10" s="66"/>
      <c r="AB10" s="66"/>
      <c r="AC10" s="66"/>
      <c r="AD10" s="67">
        <f>データ!R6</f>
        <v>3062</v>
      </c>
      <c r="AE10" s="67"/>
      <c r="AF10" s="67"/>
      <c r="AG10" s="67"/>
      <c r="AH10" s="67"/>
      <c r="AI10" s="67"/>
      <c r="AJ10" s="67"/>
      <c r="AK10" s="2"/>
      <c r="AL10" s="67">
        <f>データ!V6</f>
        <v>49381</v>
      </c>
      <c r="AM10" s="67"/>
      <c r="AN10" s="67"/>
      <c r="AO10" s="67"/>
      <c r="AP10" s="67"/>
      <c r="AQ10" s="67"/>
      <c r="AR10" s="67"/>
      <c r="AS10" s="67"/>
      <c r="AT10" s="66">
        <f>データ!W6</f>
        <v>16.05</v>
      </c>
      <c r="AU10" s="66"/>
      <c r="AV10" s="66"/>
      <c r="AW10" s="66"/>
      <c r="AX10" s="66"/>
      <c r="AY10" s="66"/>
      <c r="AZ10" s="66"/>
      <c r="BA10" s="66"/>
      <c r="BB10" s="66">
        <f>データ!X6</f>
        <v>3076.7</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bB5w667PSB740AwxuzB2aQFf7sJ2K+JSjRtLyQ6kHbjE/y0xtYBq7PdE5OdSBCa/5JYmbghOPYciszggwdQWqg==" saltValue="Iy2WZdAacN2KLTYh7f56S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202061</v>
      </c>
      <c r="D6" s="33">
        <f t="shared" si="3"/>
        <v>46</v>
      </c>
      <c r="E6" s="33">
        <f t="shared" si="3"/>
        <v>17</v>
      </c>
      <c r="F6" s="33">
        <f t="shared" si="3"/>
        <v>1</v>
      </c>
      <c r="G6" s="33">
        <f t="shared" si="3"/>
        <v>0</v>
      </c>
      <c r="H6" s="33" t="str">
        <f t="shared" si="3"/>
        <v>長野県　諏訪市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56.88</v>
      </c>
      <c r="P6" s="34">
        <f t="shared" si="3"/>
        <v>99.12</v>
      </c>
      <c r="Q6" s="34">
        <f t="shared" si="3"/>
        <v>77.41</v>
      </c>
      <c r="R6" s="34">
        <f t="shared" si="3"/>
        <v>3062</v>
      </c>
      <c r="S6" s="34">
        <f t="shared" si="3"/>
        <v>50164</v>
      </c>
      <c r="T6" s="34">
        <f t="shared" si="3"/>
        <v>109.17</v>
      </c>
      <c r="U6" s="34">
        <f t="shared" si="3"/>
        <v>459.5</v>
      </c>
      <c r="V6" s="34">
        <f t="shared" si="3"/>
        <v>49381</v>
      </c>
      <c r="W6" s="34">
        <f t="shared" si="3"/>
        <v>16.05</v>
      </c>
      <c r="X6" s="34">
        <f t="shared" si="3"/>
        <v>3076.7</v>
      </c>
      <c r="Y6" s="35">
        <f>IF(Y7="",NA(),Y7)</f>
        <v>119</v>
      </c>
      <c r="Z6" s="35">
        <f t="shared" ref="Z6:AH6" si="4">IF(Z7="",NA(),Z7)</f>
        <v>119.07</v>
      </c>
      <c r="AA6" s="35">
        <f t="shared" si="4"/>
        <v>116.16</v>
      </c>
      <c r="AB6" s="35">
        <f t="shared" si="4"/>
        <v>117.55</v>
      </c>
      <c r="AC6" s="35">
        <f t="shared" si="4"/>
        <v>115.98</v>
      </c>
      <c r="AD6" s="35">
        <f t="shared" si="4"/>
        <v>105.34</v>
      </c>
      <c r="AE6" s="35">
        <f t="shared" si="4"/>
        <v>108.77</v>
      </c>
      <c r="AF6" s="35">
        <f t="shared" si="4"/>
        <v>109.48</v>
      </c>
      <c r="AG6" s="35">
        <f t="shared" si="4"/>
        <v>109.27</v>
      </c>
      <c r="AH6" s="35">
        <f t="shared" si="4"/>
        <v>108.03</v>
      </c>
      <c r="AI6" s="34" t="str">
        <f>IF(AI7="","",IF(AI7="-","【-】","【"&amp;SUBSTITUTE(TEXT(AI7,"#,##0.00"),"-","△")&amp;"】"))</f>
        <v>【108.80】</v>
      </c>
      <c r="AJ6" s="34">
        <f>IF(AJ7="",NA(),AJ7)</f>
        <v>0</v>
      </c>
      <c r="AK6" s="34">
        <f t="shared" ref="AK6:AS6" si="5">IF(AK7="",NA(),AK7)</f>
        <v>0</v>
      </c>
      <c r="AL6" s="34">
        <f t="shared" si="5"/>
        <v>0</v>
      </c>
      <c r="AM6" s="34">
        <f t="shared" si="5"/>
        <v>0</v>
      </c>
      <c r="AN6" s="34">
        <f t="shared" si="5"/>
        <v>0</v>
      </c>
      <c r="AO6" s="35">
        <f t="shared" si="5"/>
        <v>24.99</v>
      </c>
      <c r="AP6" s="35">
        <f t="shared" si="5"/>
        <v>21.47</v>
      </c>
      <c r="AQ6" s="35">
        <f t="shared" si="5"/>
        <v>16.34</v>
      </c>
      <c r="AR6" s="35">
        <f t="shared" si="5"/>
        <v>15.65</v>
      </c>
      <c r="AS6" s="35">
        <f t="shared" si="5"/>
        <v>13.55</v>
      </c>
      <c r="AT6" s="34" t="str">
        <f>IF(AT7="","",IF(AT7="-","【-】","【"&amp;SUBSTITUTE(TEXT(AT7,"#,##0.00"),"-","△")&amp;"】"))</f>
        <v>【4.27】</v>
      </c>
      <c r="AU6" s="35">
        <f>IF(AU7="",NA(),AU7)</f>
        <v>837.86</v>
      </c>
      <c r="AV6" s="35">
        <f t="shared" ref="AV6:BD6" si="6">IF(AV7="",NA(),AV7)</f>
        <v>72.069999999999993</v>
      </c>
      <c r="AW6" s="35">
        <f t="shared" si="6"/>
        <v>74.8</v>
      </c>
      <c r="AX6" s="35">
        <f t="shared" si="6"/>
        <v>85.32</v>
      </c>
      <c r="AY6" s="35">
        <f t="shared" si="6"/>
        <v>87.79</v>
      </c>
      <c r="AZ6" s="35">
        <f t="shared" si="6"/>
        <v>316.92</v>
      </c>
      <c r="BA6" s="35">
        <f t="shared" si="6"/>
        <v>79.239999999999995</v>
      </c>
      <c r="BB6" s="35">
        <f t="shared" si="6"/>
        <v>78.930000000000007</v>
      </c>
      <c r="BC6" s="35">
        <f t="shared" si="6"/>
        <v>77.94</v>
      </c>
      <c r="BD6" s="35">
        <f t="shared" si="6"/>
        <v>78.45</v>
      </c>
      <c r="BE6" s="34" t="str">
        <f>IF(BE7="","",IF(BE7="-","【-】","【"&amp;SUBSTITUTE(TEXT(BE7,"#,##0.00"),"-","△")&amp;"】"))</f>
        <v>【66.41】</v>
      </c>
      <c r="BF6" s="35">
        <f>IF(BF7="",NA(),BF7)</f>
        <v>942.13</v>
      </c>
      <c r="BG6" s="35">
        <f t="shared" ref="BG6:BO6" si="7">IF(BG7="",NA(),BG7)</f>
        <v>910.65</v>
      </c>
      <c r="BH6" s="35">
        <f t="shared" si="7"/>
        <v>865.14</v>
      </c>
      <c r="BI6" s="35">
        <f t="shared" si="7"/>
        <v>812.31</v>
      </c>
      <c r="BJ6" s="35">
        <f t="shared" si="7"/>
        <v>763.24</v>
      </c>
      <c r="BK6" s="35">
        <f t="shared" si="7"/>
        <v>885.97</v>
      </c>
      <c r="BL6" s="35">
        <f t="shared" si="7"/>
        <v>854.16</v>
      </c>
      <c r="BM6" s="35">
        <f t="shared" si="7"/>
        <v>848.31</v>
      </c>
      <c r="BN6" s="35">
        <f t="shared" si="7"/>
        <v>774.99</v>
      </c>
      <c r="BO6" s="35">
        <f t="shared" si="7"/>
        <v>799.41</v>
      </c>
      <c r="BP6" s="34" t="str">
        <f>IF(BP7="","",IF(BP7="-","【-】","【"&amp;SUBSTITUTE(TEXT(BP7,"#,##0.00"),"-","△")&amp;"】"))</f>
        <v>【707.33】</v>
      </c>
      <c r="BQ6" s="35">
        <f>IF(BQ7="",NA(),BQ7)</f>
        <v>94.8</v>
      </c>
      <c r="BR6" s="35">
        <f t="shared" ref="BR6:BZ6" si="8">IF(BR7="",NA(),BR7)</f>
        <v>96.2</v>
      </c>
      <c r="BS6" s="35">
        <f t="shared" si="8"/>
        <v>93.9</v>
      </c>
      <c r="BT6" s="35">
        <f t="shared" si="8"/>
        <v>96.1</v>
      </c>
      <c r="BU6" s="35">
        <f t="shared" si="8"/>
        <v>97.4</v>
      </c>
      <c r="BV6" s="35">
        <f t="shared" si="8"/>
        <v>89.94</v>
      </c>
      <c r="BW6" s="35">
        <f t="shared" si="8"/>
        <v>93.13</v>
      </c>
      <c r="BX6" s="35">
        <f t="shared" si="8"/>
        <v>94.38</v>
      </c>
      <c r="BY6" s="35">
        <f t="shared" si="8"/>
        <v>96.57</v>
      </c>
      <c r="BZ6" s="35">
        <f t="shared" si="8"/>
        <v>96.54</v>
      </c>
      <c r="CA6" s="34" t="str">
        <f>IF(CA7="","",IF(CA7="-","【-】","【"&amp;SUBSTITUTE(TEXT(CA7,"#,##0.00"),"-","△")&amp;"】"))</f>
        <v>【101.26】</v>
      </c>
      <c r="CB6" s="35">
        <f>IF(CB7="",NA(),CB7)</f>
        <v>184.73</v>
      </c>
      <c r="CC6" s="35">
        <f t="shared" ref="CC6:CK6" si="9">IF(CC7="",NA(),CC7)</f>
        <v>177.82</v>
      </c>
      <c r="CD6" s="35">
        <f t="shared" si="9"/>
        <v>180.78</v>
      </c>
      <c r="CE6" s="35">
        <f t="shared" si="9"/>
        <v>176.52</v>
      </c>
      <c r="CF6" s="35">
        <f t="shared" si="9"/>
        <v>174.2</v>
      </c>
      <c r="CG6" s="35">
        <f t="shared" si="9"/>
        <v>168.57</v>
      </c>
      <c r="CH6" s="35">
        <f t="shared" si="9"/>
        <v>167.97</v>
      </c>
      <c r="CI6" s="35">
        <f t="shared" si="9"/>
        <v>165.45</v>
      </c>
      <c r="CJ6" s="35">
        <f t="shared" si="9"/>
        <v>161.54</v>
      </c>
      <c r="CK6" s="35">
        <f t="shared" si="9"/>
        <v>162.81</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64.12</v>
      </c>
      <c r="CS6" s="35">
        <f t="shared" si="10"/>
        <v>64.87</v>
      </c>
      <c r="CT6" s="35">
        <f t="shared" si="10"/>
        <v>65.62</v>
      </c>
      <c r="CU6" s="35">
        <f t="shared" si="10"/>
        <v>64.67</v>
      </c>
      <c r="CV6" s="35">
        <f t="shared" si="10"/>
        <v>64.959999999999994</v>
      </c>
      <c r="CW6" s="34" t="str">
        <f>IF(CW7="","",IF(CW7="-","【-】","【"&amp;SUBSTITUTE(TEXT(CW7,"#,##0.00"),"-","△")&amp;"】"))</f>
        <v>【60.13】</v>
      </c>
      <c r="CX6" s="35">
        <f>IF(CX7="",NA(),CX7)</f>
        <v>98.61</v>
      </c>
      <c r="CY6" s="35">
        <f t="shared" ref="CY6:DG6" si="11">IF(CY7="",NA(),CY7)</f>
        <v>98.78</v>
      </c>
      <c r="CZ6" s="35">
        <f t="shared" si="11"/>
        <v>98.86</v>
      </c>
      <c r="DA6" s="35">
        <f t="shared" si="11"/>
        <v>98.96</v>
      </c>
      <c r="DB6" s="35">
        <f t="shared" si="11"/>
        <v>99.05</v>
      </c>
      <c r="DC6" s="35">
        <f t="shared" si="11"/>
        <v>90.91</v>
      </c>
      <c r="DD6" s="35">
        <f t="shared" si="11"/>
        <v>91.11</v>
      </c>
      <c r="DE6" s="35">
        <f t="shared" si="11"/>
        <v>91.44</v>
      </c>
      <c r="DF6" s="35">
        <f t="shared" si="11"/>
        <v>91.76</v>
      </c>
      <c r="DG6" s="35">
        <f t="shared" si="11"/>
        <v>92.3</v>
      </c>
      <c r="DH6" s="34" t="str">
        <f>IF(DH7="","",IF(DH7="-","【-】","【"&amp;SUBSTITUTE(TEXT(DH7,"#,##0.00"),"-","△")&amp;"】"))</f>
        <v>【95.06】</v>
      </c>
      <c r="DI6" s="35">
        <f>IF(DI7="",NA(),DI7)</f>
        <v>7.76</v>
      </c>
      <c r="DJ6" s="35">
        <f t="shared" ref="DJ6:DR6" si="12">IF(DJ7="",NA(),DJ7)</f>
        <v>12.96</v>
      </c>
      <c r="DK6" s="35">
        <f t="shared" si="12"/>
        <v>15.43</v>
      </c>
      <c r="DL6" s="35">
        <f t="shared" si="12"/>
        <v>17.989999999999998</v>
      </c>
      <c r="DM6" s="35">
        <f t="shared" si="12"/>
        <v>20.440000000000001</v>
      </c>
      <c r="DN6" s="35">
        <f t="shared" si="12"/>
        <v>12.9</v>
      </c>
      <c r="DO6" s="35">
        <f t="shared" si="12"/>
        <v>25.52</v>
      </c>
      <c r="DP6" s="35">
        <f t="shared" si="12"/>
        <v>25.89</v>
      </c>
      <c r="DQ6" s="35">
        <f t="shared" si="12"/>
        <v>26.63</v>
      </c>
      <c r="DR6" s="35">
        <f t="shared" si="12"/>
        <v>25.61</v>
      </c>
      <c r="DS6" s="34" t="str">
        <f>IF(DS7="","",IF(DS7="-","【-】","【"&amp;SUBSTITUTE(TEXT(DS7,"#,##0.00"),"-","△")&amp;"】"))</f>
        <v>【38.13】</v>
      </c>
      <c r="DT6" s="34">
        <f>IF(DT7="",NA(),DT7)</f>
        <v>0</v>
      </c>
      <c r="DU6" s="34">
        <f t="shared" ref="DU6:EC6" si="13">IF(DU7="",NA(),DU7)</f>
        <v>0</v>
      </c>
      <c r="DV6" s="34">
        <f t="shared" si="13"/>
        <v>0</v>
      </c>
      <c r="DW6" s="34">
        <f t="shared" si="13"/>
        <v>0</v>
      </c>
      <c r="DX6" s="34">
        <f t="shared" si="13"/>
        <v>0</v>
      </c>
      <c r="DY6" s="35">
        <f t="shared" si="13"/>
        <v>0.71</v>
      </c>
      <c r="DZ6" s="35">
        <f t="shared" si="13"/>
        <v>0.76</v>
      </c>
      <c r="EA6" s="35">
        <f t="shared" si="13"/>
        <v>0.71</v>
      </c>
      <c r="EB6" s="35">
        <f t="shared" si="13"/>
        <v>0.95</v>
      </c>
      <c r="EC6" s="35">
        <f t="shared" si="13"/>
        <v>1.07</v>
      </c>
      <c r="ED6" s="34" t="str">
        <f>IF(ED7="","",IF(ED7="-","【-】","【"&amp;SUBSTITUTE(TEXT(ED7,"#,##0.00"),"-","△")&amp;"】"))</f>
        <v>【5.37】</v>
      </c>
      <c r="EE6" s="34">
        <f>IF(EE7="",NA(),EE7)</f>
        <v>0</v>
      </c>
      <c r="EF6" s="35">
        <f t="shared" ref="EF6:EN6" si="14">IF(EF7="",NA(),EF7)</f>
        <v>7.0000000000000007E-2</v>
      </c>
      <c r="EG6" s="35">
        <f t="shared" si="14"/>
        <v>7.0000000000000007E-2</v>
      </c>
      <c r="EH6" s="35">
        <f t="shared" si="14"/>
        <v>0.22</v>
      </c>
      <c r="EI6" s="35">
        <f t="shared" si="14"/>
        <v>7.0000000000000007E-2</v>
      </c>
      <c r="EJ6" s="35">
        <f t="shared" si="14"/>
        <v>7.0000000000000007E-2</v>
      </c>
      <c r="EK6" s="35">
        <f t="shared" si="14"/>
        <v>0.1</v>
      </c>
      <c r="EL6" s="35">
        <f t="shared" si="14"/>
        <v>0.27</v>
      </c>
      <c r="EM6" s="35">
        <f t="shared" si="14"/>
        <v>0.17</v>
      </c>
      <c r="EN6" s="35">
        <f t="shared" si="14"/>
        <v>0.13</v>
      </c>
      <c r="EO6" s="34" t="str">
        <f>IF(EO7="","",IF(EO7="-","【-】","【"&amp;SUBSTITUTE(TEXT(EO7,"#,##0.00"),"-","△")&amp;"】"))</f>
        <v>【0.23】</v>
      </c>
    </row>
    <row r="7" spans="1:148" s="36" customFormat="1">
      <c r="A7" s="28"/>
      <c r="B7" s="37">
        <v>2017</v>
      </c>
      <c r="C7" s="37">
        <v>202061</v>
      </c>
      <c r="D7" s="37">
        <v>46</v>
      </c>
      <c r="E7" s="37">
        <v>17</v>
      </c>
      <c r="F7" s="37">
        <v>1</v>
      </c>
      <c r="G7" s="37">
        <v>0</v>
      </c>
      <c r="H7" s="37" t="s">
        <v>108</v>
      </c>
      <c r="I7" s="37" t="s">
        <v>109</v>
      </c>
      <c r="J7" s="37" t="s">
        <v>110</v>
      </c>
      <c r="K7" s="37" t="s">
        <v>111</v>
      </c>
      <c r="L7" s="37" t="s">
        <v>112</v>
      </c>
      <c r="M7" s="37" t="s">
        <v>113</v>
      </c>
      <c r="N7" s="38" t="s">
        <v>114</v>
      </c>
      <c r="O7" s="38">
        <v>56.88</v>
      </c>
      <c r="P7" s="38">
        <v>99.12</v>
      </c>
      <c r="Q7" s="38">
        <v>77.41</v>
      </c>
      <c r="R7" s="38">
        <v>3062</v>
      </c>
      <c r="S7" s="38">
        <v>50164</v>
      </c>
      <c r="T7" s="38">
        <v>109.17</v>
      </c>
      <c r="U7" s="38">
        <v>459.5</v>
      </c>
      <c r="V7" s="38">
        <v>49381</v>
      </c>
      <c r="W7" s="38">
        <v>16.05</v>
      </c>
      <c r="X7" s="38">
        <v>3076.7</v>
      </c>
      <c r="Y7" s="38">
        <v>119</v>
      </c>
      <c r="Z7" s="38">
        <v>119.07</v>
      </c>
      <c r="AA7" s="38">
        <v>116.16</v>
      </c>
      <c r="AB7" s="38">
        <v>117.55</v>
      </c>
      <c r="AC7" s="38">
        <v>115.98</v>
      </c>
      <c r="AD7" s="38">
        <v>105.34</v>
      </c>
      <c r="AE7" s="38">
        <v>108.77</v>
      </c>
      <c r="AF7" s="38">
        <v>109.48</v>
      </c>
      <c r="AG7" s="38">
        <v>109.27</v>
      </c>
      <c r="AH7" s="38">
        <v>108.03</v>
      </c>
      <c r="AI7" s="38">
        <v>108.8</v>
      </c>
      <c r="AJ7" s="38">
        <v>0</v>
      </c>
      <c r="AK7" s="38">
        <v>0</v>
      </c>
      <c r="AL7" s="38">
        <v>0</v>
      </c>
      <c r="AM7" s="38">
        <v>0</v>
      </c>
      <c r="AN7" s="38">
        <v>0</v>
      </c>
      <c r="AO7" s="38">
        <v>24.99</v>
      </c>
      <c r="AP7" s="38">
        <v>21.47</v>
      </c>
      <c r="AQ7" s="38">
        <v>16.34</v>
      </c>
      <c r="AR7" s="38">
        <v>15.65</v>
      </c>
      <c r="AS7" s="38">
        <v>13.55</v>
      </c>
      <c r="AT7" s="38">
        <v>4.2699999999999996</v>
      </c>
      <c r="AU7" s="38">
        <v>837.86</v>
      </c>
      <c r="AV7" s="38">
        <v>72.069999999999993</v>
      </c>
      <c r="AW7" s="38">
        <v>74.8</v>
      </c>
      <c r="AX7" s="38">
        <v>85.32</v>
      </c>
      <c r="AY7" s="38">
        <v>87.79</v>
      </c>
      <c r="AZ7" s="38">
        <v>316.92</v>
      </c>
      <c r="BA7" s="38">
        <v>79.239999999999995</v>
      </c>
      <c r="BB7" s="38">
        <v>78.930000000000007</v>
      </c>
      <c r="BC7" s="38">
        <v>77.94</v>
      </c>
      <c r="BD7" s="38">
        <v>78.45</v>
      </c>
      <c r="BE7" s="38">
        <v>66.41</v>
      </c>
      <c r="BF7" s="38">
        <v>942.13</v>
      </c>
      <c r="BG7" s="38">
        <v>910.65</v>
      </c>
      <c r="BH7" s="38">
        <v>865.14</v>
      </c>
      <c r="BI7" s="38">
        <v>812.31</v>
      </c>
      <c r="BJ7" s="38">
        <v>763.24</v>
      </c>
      <c r="BK7" s="38">
        <v>885.97</v>
      </c>
      <c r="BL7" s="38">
        <v>854.16</v>
      </c>
      <c r="BM7" s="38">
        <v>848.31</v>
      </c>
      <c r="BN7" s="38">
        <v>774.99</v>
      </c>
      <c r="BO7" s="38">
        <v>799.41</v>
      </c>
      <c r="BP7" s="38">
        <v>707.33</v>
      </c>
      <c r="BQ7" s="38">
        <v>94.8</v>
      </c>
      <c r="BR7" s="38">
        <v>96.2</v>
      </c>
      <c r="BS7" s="38">
        <v>93.9</v>
      </c>
      <c r="BT7" s="38">
        <v>96.1</v>
      </c>
      <c r="BU7" s="38">
        <v>97.4</v>
      </c>
      <c r="BV7" s="38">
        <v>89.94</v>
      </c>
      <c r="BW7" s="38">
        <v>93.13</v>
      </c>
      <c r="BX7" s="38">
        <v>94.38</v>
      </c>
      <c r="BY7" s="38">
        <v>96.57</v>
      </c>
      <c r="BZ7" s="38">
        <v>96.54</v>
      </c>
      <c r="CA7" s="38">
        <v>101.26</v>
      </c>
      <c r="CB7" s="38">
        <v>184.73</v>
      </c>
      <c r="CC7" s="38">
        <v>177.82</v>
      </c>
      <c r="CD7" s="38">
        <v>180.78</v>
      </c>
      <c r="CE7" s="38">
        <v>176.52</v>
      </c>
      <c r="CF7" s="38">
        <v>174.2</v>
      </c>
      <c r="CG7" s="38">
        <v>168.57</v>
      </c>
      <c r="CH7" s="38">
        <v>167.97</v>
      </c>
      <c r="CI7" s="38">
        <v>165.45</v>
      </c>
      <c r="CJ7" s="38">
        <v>161.54</v>
      </c>
      <c r="CK7" s="38">
        <v>162.81</v>
      </c>
      <c r="CL7" s="38">
        <v>136.38999999999999</v>
      </c>
      <c r="CM7" s="38" t="s">
        <v>114</v>
      </c>
      <c r="CN7" s="38" t="s">
        <v>114</v>
      </c>
      <c r="CO7" s="38" t="s">
        <v>114</v>
      </c>
      <c r="CP7" s="38" t="s">
        <v>114</v>
      </c>
      <c r="CQ7" s="38" t="s">
        <v>114</v>
      </c>
      <c r="CR7" s="38">
        <v>64.12</v>
      </c>
      <c r="CS7" s="38">
        <v>64.87</v>
      </c>
      <c r="CT7" s="38">
        <v>65.62</v>
      </c>
      <c r="CU7" s="38">
        <v>64.67</v>
      </c>
      <c r="CV7" s="38">
        <v>64.959999999999994</v>
      </c>
      <c r="CW7" s="38">
        <v>60.13</v>
      </c>
      <c r="CX7" s="38">
        <v>98.61</v>
      </c>
      <c r="CY7" s="38">
        <v>98.78</v>
      </c>
      <c r="CZ7" s="38">
        <v>98.86</v>
      </c>
      <c r="DA7" s="38">
        <v>98.96</v>
      </c>
      <c r="DB7" s="38">
        <v>99.05</v>
      </c>
      <c r="DC7" s="38">
        <v>90.91</v>
      </c>
      <c r="DD7" s="38">
        <v>91.11</v>
      </c>
      <c r="DE7" s="38">
        <v>91.44</v>
      </c>
      <c r="DF7" s="38">
        <v>91.76</v>
      </c>
      <c r="DG7" s="38">
        <v>92.3</v>
      </c>
      <c r="DH7" s="38">
        <v>95.06</v>
      </c>
      <c r="DI7" s="38">
        <v>7.76</v>
      </c>
      <c r="DJ7" s="38">
        <v>12.96</v>
      </c>
      <c r="DK7" s="38">
        <v>15.43</v>
      </c>
      <c r="DL7" s="38">
        <v>17.989999999999998</v>
      </c>
      <c r="DM7" s="38">
        <v>20.440000000000001</v>
      </c>
      <c r="DN7" s="38">
        <v>12.9</v>
      </c>
      <c r="DO7" s="38">
        <v>25.52</v>
      </c>
      <c r="DP7" s="38">
        <v>25.89</v>
      </c>
      <c r="DQ7" s="38">
        <v>26.63</v>
      </c>
      <c r="DR7" s="38">
        <v>25.61</v>
      </c>
      <c r="DS7" s="38">
        <v>38.130000000000003</v>
      </c>
      <c r="DT7" s="38">
        <v>0</v>
      </c>
      <c r="DU7" s="38">
        <v>0</v>
      </c>
      <c r="DV7" s="38">
        <v>0</v>
      </c>
      <c r="DW7" s="38">
        <v>0</v>
      </c>
      <c r="DX7" s="38">
        <v>0</v>
      </c>
      <c r="DY7" s="38">
        <v>0.71</v>
      </c>
      <c r="DZ7" s="38">
        <v>0.76</v>
      </c>
      <c r="EA7" s="38">
        <v>0.71</v>
      </c>
      <c r="EB7" s="38">
        <v>0.95</v>
      </c>
      <c r="EC7" s="38">
        <v>1.07</v>
      </c>
      <c r="ED7" s="38">
        <v>5.37</v>
      </c>
      <c r="EE7" s="38">
        <v>0</v>
      </c>
      <c r="EF7" s="38">
        <v>7.0000000000000007E-2</v>
      </c>
      <c r="EG7" s="38">
        <v>7.0000000000000007E-2</v>
      </c>
      <c r="EH7" s="38">
        <v>0.22</v>
      </c>
      <c r="EI7" s="38">
        <v>7.0000000000000007E-2</v>
      </c>
      <c r="EJ7" s="38">
        <v>7.0000000000000007E-2</v>
      </c>
      <c r="EK7" s="38">
        <v>0.1</v>
      </c>
      <c r="EL7" s="38">
        <v>0.27</v>
      </c>
      <c r="EM7" s="38">
        <v>0.17</v>
      </c>
      <c r="EN7" s="38">
        <v>0.13</v>
      </c>
      <c r="EO7" s="38">
        <v>0.23</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2019-02-08T05:56:02Z</cp:lastPrinted>
  <dcterms:created xsi:type="dcterms:W3CDTF">2018-12-03T08:48:59Z</dcterms:created>
  <dcterms:modified xsi:type="dcterms:W3CDTF">2019-02-20T10:59:28Z</dcterms:modified>
  <cp:category/>
</cp:coreProperties>
</file>