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33UCLErS6fdFXIlKQmLOFvFc/H47CCW3SnI1VH/sKu9248uSzEESlRkyg1fdmpatgvvtuQFLSzlNHizWpJD4g==" workbookSaltValue="jNh6zyEeOxz3z5UI/l1F4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<sst xmlns="http://schemas.openxmlformats.org/spreadsheetml/2006/main" count="236" uniqueCount="123">
  <si>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</si>
  <si>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</si>
  <si>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</si>
  <si>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</si>
  <si>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</si>
  <si>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</si>
  <si>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</si>
  <si>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</si>
  <si>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</si>
  <si>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</si>
  <si>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</si>
  <si>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</si>
  <si>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</si>
  <si>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</si>
  <si>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</si>
  <si>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</si>
  <si>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</si>
  <si>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</si>
  <si>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</si>
  <si>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</si>
  <si>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</si>
  <si>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</si>
  <si>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</si>
  <si>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</si>
  <si>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</si>
  <si>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</si>
  <si>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</si>
  <si>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</si>
  <si>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</si>
  <si>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</si>
  <si>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</si>
  <si>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</si>
  <si>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</si>
  <si>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</si>
  <si>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</si>
  <si>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</si>
  <si>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</si>
  <si>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</si>
  <si>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</si>
  <si>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</si>
  <si>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</si>
  <si>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</si>
  <si>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</si>
  <si>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</si>
  <si>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</si>
  <si>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</si>
  <si>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</si>
  <si>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</si>
  <si>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</si>
  <si>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</si>
  <si>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</si>
  <si>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</si>
  <si>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</si>
  <si>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</si>
  <si>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</si>
  <si>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</si>
  <si>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</si>
  <si>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</si>
  <si>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</si>
  <si>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</si>
  <si>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</si>
  <si>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</si>
  <si>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</si>
  <si>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</si>
  <si>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</si>
  <si>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</si>
  <si>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</si>
  <si>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</si>
  <si>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</si>
  <si>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</si>
  <si>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</si>
  <si>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</si>
  <si>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</si>
  <si>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</si>
  <si>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</si>
  <si>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</si>
  <si>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</si>
  <si>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</si>
  <si>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</si>
  <si>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</si>
  <si>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</si>
  <si>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</si>
  <si>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</si>
  <si>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</si>
  <si>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</si>
  <si>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</si>
  <si>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</si>
  <si>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</si>
  <si>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</si>
  <si>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</si>
  <si>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</si>
  <si>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</si>
  <si>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</si>
  <si>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</si>
  <si>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</si>
  <si>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</si>
  <si>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</si>
  <si>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</si>
  <si>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</si>
  <si>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</si>
  <si>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</si>
  <si>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</si>
  <si>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</si>
  <si>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</si>
  <si>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</si>
  <si>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</si>
  <si>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</si>
  <si>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</si>
  <si>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</si>
  <si>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</si>
  <si>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</si>
  <si>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</si>
  <si>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</si>
  <si>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</si>
  <si>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</si>
  <si>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</si>
  <si>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</si>
  <si>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</si>
  <si>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</si>
  <si>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</si>
  <si>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に供用開始であるため、耐用年数が50年である管渠については、②管渠老朽化率や③管渠改善率が示すとおり更新はまだ発生していませんが、延長は２ｋｍ程度であり、機械設備等の占める割合が本市の実施する他の下水道事業に比べて高いため、①有形固定資産減価償却率も他の下水道事業より高く、40％を超えてきています。</t>
    <rPh sb="0" eb="2">
      <t>ヘイセイ</t>
    </rPh>
    <rPh sb="3" eb="4">
      <t>ネン</t>
    </rPh>
    <rPh sb="5" eb="7">
      <t>キョウヨウ</t>
    </rPh>
    <rPh sb="7" eb="9">
      <t>カイシ</t>
    </rPh>
    <rPh sb="69" eb="71">
      <t>エンチョウ</t>
    </rPh>
    <rPh sb="75" eb="77">
      <t>テイド</t>
    </rPh>
    <rPh sb="81" eb="83">
      <t>キカイ</t>
    </rPh>
    <rPh sb="83" eb="85">
      <t>セツビ</t>
    </rPh>
    <rPh sb="85" eb="86">
      <t>トウ</t>
    </rPh>
    <rPh sb="87" eb="88">
      <t>シ</t>
    </rPh>
    <rPh sb="90" eb="92">
      <t>ワリアイ</t>
    </rPh>
    <rPh sb="93" eb="94">
      <t>ホン</t>
    </rPh>
    <rPh sb="94" eb="95">
      <t>シ</t>
    </rPh>
    <rPh sb="100" eb="101">
      <t>タ</t>
    </rPh>
    <rPh sb="102" eb="105">
      <t>ゲスイドウ</t>
    </rPh>
    <rPh sb="105" eb="107">
      <t>ジギョウ</t>
    </rPh>
    <rPh sb="108" eb="109">
      <t>クラ</t>
    </rPh>
    <rPh sb="111" eb="112">
      <t>タカ</t>
    </rPh>
    <rPh sb="117" eb="119">
      <t>ユウケイ</t>
    </rPh>
    <rPh sb="119" eb="121">
      <t>コテイ</t>
    </rPh>
    <rPh sb="121" eb="123">
      <t>シサン</t>
    </rPh>
    <rPh sb="123" eb="125">
      <t>ゲンカ</t>
    </rPh>
    <rPh sb="125" eb="127">
      <t>ショウキャク</t>
    </rPh>
    <rPh sb="127" eb="128">
      <t>リツ</t>
    </rPh>
    <rPh sb="129" eb="130">
      <t>タ</t>
    </rPh>
    <rPh sb="131" eb="134">
      <t>ゲスイドウ</t>
    </rPh>
    <rPh sb="134" eb="136">
      <t>ジギョウ</t>
    </rPh>
    <rPh sb="138" eb="139">
      <t>タカ</t>
    </rPh>
    <rPh sb="145" eb="146">
      <t>コ</t>
    </rPh>
    <phoneticPr fontId="4"/>
  </si>
  <si>
    <t xml:space="preserve">伊那市下水道事業経営健全化計画は、平成28年度に経営戦略の要件に合わせた４回目の改訂を行い、これに基づく改善の取組を継続しています。下水道事業会計（５事業全体）では、平成29年度に平均＋6.0％の使用料改定を行いました。その結果、経費回収率が向上し過去最高となる２億円を超す純利益を計上し、累積欠損金も減少してきています。
しかし、将来の企業債償還額の増加と今後見込まれる資産の更新に備えて更なる純利益の計上と、補填財源の確保に努める必要があります。
このため、平成31年度に経営健全化計画の５回目の改訂を行うことで、更なる経営の健全化に取り組んでいきます。
</t>
    <rPh sb="0" eb="3">
      <t>イナシ</t>
    </rPh>
    <rPh sb="3" eb="6">
      <t>ゲスイドウ</t>
    </rPh>
    <rPh sb="6" eb="8">
      <t>ジギョウ</t>
    </rPh>
    <rPh sb="8" eb="10">
      <t>ケイエイ</t>
    </rPh>
    <rPh sb="10" eb="13">
      <t>ケンゼンカ</t>
    </rPh>
    <rPh sb="13" eb="15">
      <t>ケイカク</t>
    </rPh>
    <rPh sb="17" eb="19">
      <t>ヘイセイ</t>
    </rPh>
    <rPh sb="21" eb="23">
      <t>ネンド</t>
    </rPh>
    <rPh sb="24" eb="26">
      <t>ケイエイ</t>
    </rPh>
    <rPh sb="26" eb="28">
      <t>センリャク</t>
    </rPh>
    <rPh sb="29" eb="31">
      <t>ヨウケン</t>
    </rPh>
    <rPh sb="32" eb="33">
      <t>ア</t>
    </rPh>
    <rPh sb="37" eb="39">
      <t>カイメ</t>
    </rPh>
    <rPh sb="40" eb="42">
      <t>カイテイ</t>
    </rPh>
    <rPh sb="43" eb="44">
      <t>オコナ</t>
    </rPh>
    <rPh sb="49" eb="50">
      <t>モト</t>
    </rPh>
    <rPh sb="52" eb="54">
      <t>カイゼン</t>
    </rPh>
    <rPh sb="55" eb="57">
      <t>トリクミ</t>
    </rPh>
    <rPh sb="58" eb="60">
      <t>ケイゾク</t>
    </rPh>
    <rPh sb="66" eb="69">
      <t>ゲスイドウ</t>
    </rPh>
    <rPh sb="69" eb="71">
      <t>ジギョウ</t>
    </rPh>
    <rPh sb="71" eb="73">
      <t>カイケイ</t>
    </rPh>
    <rPh sb="75" eb="77">
      <t>ジギョウ</t>
    </rPh>
    <rPh sb="77" eb="79">
      <t>ゼンタイ</t>
    </rPh>
    <rPh sb="83" eb="85">
      <t>ヘイセイ</t>
    </rPh>
    <rPh sb="87" eb="89">
      <t>ネンド</t>
    </rPh>
    <rPh sb="90" eb="92">
      <t>ヘイキン</t>
    </rPh>
    <rPh sb="98" eb="100">
      <t>シヨウ</t>
    </rPh>
    <rPh sb="100" eb="101">
      <t>リョウ</t>
    </rPh>
    <rPh sb="101" eb="103">
      <t>カイテイ</t>
    </rPh>
    <rPh sb="104" eb="105">
      <t>オコナ</t>
    </rPh>
    <rPh sb="112" eb="114">
      <t>ケッカ</t>
    </rPh>
    <rPh sb="115" eb="117">
      <t>ケイヒ</t>
    </rPh>
    <rPh sb="117" eb="119">
      <t>カイシュウ</t>
    </rPh>
    <rPh sb="119" eb="120">
      <t>リツ</t>
    </rPh>
    <rPh sb="121" eb="123">
      <t>コウジョウ</t>
    </rPh>
    <rPh sb="124" eb="126">
      <t>カコ</t>
    </rPh>
    <rPh sb="126" eb="127">
      <t>サイ</t>
    </rPh>
    <rPh sb="132" eb="133">
      <t>オク</t>
    </rPh>
    <rPh sb="133" eb="134">
      <t>エン</t>
    </rPh>
    <rPh sb="135" eb="136">
      <t>コ</t>
    </rPh>
    <rPh sb="137" eb="140">
      <t>ジュンリエキ</t>
    </rPh>
    <rPh sb="141" eb="143">
      <t>ケイジョウ</t>
    </rPh>
    <rPh sb="145" eb="147">
      <t>ルイセキ</t>
    </rPh>
    <rPh sb="147" eb="150">
      <t>ケッソンキン</t>
    </rPh>
    <rPh sb="151" eb="153">
      <t>ゲンショウ</t>
    </rPh>
    <rPh sb="166" eb="168">
      <t>ショウライ</t>
    </rPh>
    <rPh sb="169" eb="171">
      <t>キギョウ</t>
    </rPh>
    <rPh sb="171" eb="172">
      <t>サイ</t>
    </rPh>
    <rPh sb="172" eb="174">
      <t>ショウカン</t>
    </rPh>
    <rPh sb="174" eb="175">
      <t>ガク</t>
    </rPh>
    <rPh sb="176" eb="178">
      <t>ゾウカ</t>
    </rPh>
    <rPh sb="179" eb="181">
      <t>コンゴ</t>
    </rPh>
    <rPh sb="181" eb="183">
      <t>ミコ</t>
    </rPh>
    <rPh sb="186" eb="188">
      <t>シサン</t>
    </rPh>
    <rPh sb="189" eb="191">
      <t>コウシン</t>
    </rPh>
    <rPh sb="192" eb="193">
      <t>ソナ</t>
    </rPh>
    <rPh sb="195" eb="196">
      <t>サラ</t>
    </rPh>
    <rPh sb="198" eb="201">
      <t>ジュンリエキ</t>
    </rPh>
    <rPh sb="202" eb="204">
      <t>ケイジョウ</t>
    </rPh>
    <rPh sb="206" eb="208">
      <t>ホテン</t>
    </rPh>
    <rPh sb="208" eb="210">
      <t>ザイゲン</t>
    </rPh>
    <rPh sb="211" eb="213">
      <t>カクホ</t>
    </rPh>
    <rPh sb="214" eb="215">
      <t>ツト</t>
    </rPh>
    <rPh sb="217" eb="219">
      <t>ヒツヨウ</t>
    </rPh>
    <rPh sb="231" eb="233">
      <t>ヘイセイ</t>
    </rPh>
    <rPh sb="235" eb="237">
      <t>ネンド</t>
    </rPh>
    <rPh sb="238" eb="240">
      <t>ケイエイ</t>
    </rPh>
    <rPh sb="240" eb="243">
      <t>ケンゼンカ</t>
    </rPh>
    <rPh sb="243" eb="245">
      <t>ケイカク</t>
    </rPh>
    <rPh sb="247" eb="249">
      <t>カイメ</t>
    </rPh>
    <rPh sb="250" eb="252">
      <t>カイテイ</t>
    </rPh>
    <rPh sb="253" eb="254">
      <t>オコナ</t>
    </rPh>
    <rPh sb="259" eb="260">
      <t>サラ</t>
    </rPh>
    <rPh sb="262" eb="264">
      <t>ケイエイ</t>
    </rPh>
    <rPh sb="265" eb="268">
      <t>ケンゼンカ</t>
    </rPh>
    <rPh sb="269" eb="270">
      <t>ト</t>
    </rPh>
    <rPh sb="271" eb="272">
      <t>ク</t>
    </rPh>
    <phoneticPr fontId="4"/>
  </si>
  <si>
    <t>処理区域内人口が48人と非常に規模が小さく基本的には赤字基調の事業です。使用料等により費用を賄うことが困難であり、小規模に行っているため、修繕の発生など個別の事案に大きく影響を受けやすくなっています。
平成29年度に全体で平均＋6.0％の使用料改定を行ったことで①経常収支比率や⑤経費回収率は100％に届かないまでも大きく増加しています。それに伴い②累積欠損金比率も今まで緩やかに増加していたものが減少に転じています。有収水量の増加と汚水処理費の減少に伴い⑥汚水処理原価は減少しています。
③流動比率は増加しましたが、年度末における未払い費用の変動要素の影響が大きいため、変動制性の高いものになっています。
④企業債残高対事業規模比率は、企業債残高がないためゼロとなっています。
⑦施設利用率は事業が小さいため低い値で推移しています。
⑧水洗化率は100％となっています。</t>
    <rPh sb="0" eb="2">
      <t>ショリ</t>
    </rPh>
    <rPh sb="2" eb="4">
      <t>クイキ</t>
    </rPh>
    <rPh sb="4" eb="5">
      <t>ナイ</t>
    </rPh>
    <rPh sb="5" eb="7">
      <t>ジンコウ</t>
    </rPh>
    <rPh sb="10" eb="11">
      <t>ニン</t>
    </rPh>
    <rPh sb="12" eb="14">
      <t>ヒジョウ</t>
    </rPh>
    <rPh sb="15" eb="17">
      <t>キボ</t>
    </rPh>
    <rPh sb="18" eb="19">
      <t>チイ</t>
    </rPh>
    <rPh sb="21" eb="24">
      <t>キホンテキ</t>
    </rPh>
    <rPh sb="26" eb="28">
      <t>アカジ</t>
    </rPh>
    <rPh sb="28" eb="30">
      <t>キチョウ</t>
    </rPh>
    <rPh sb="31" eb="33">
      <t>ジギョウ</t>
    </rPh>
    <rPh sb="36" eb="39">
      <t>シヨウリョウ</t>
    </rPh>
    <rPh sb="39" eb="40">
      <t>トウ</t>
    </rPh>
    <rPh sb="43" eb="45">
      <t>ヒヨウ</t>
    </rPh>
    <rPh sb="46" eb="47">
      <t>マカナ</t>
    </rPh>
    <rPh sb="51" eb="53">
      <t>コンナン</t>
    </rPh>
    <rPh sb="57" eb="60">
      <t>ショウキボ</t>
    </rPh>
    <rPh sb="61" eb="62">
      <t>オコナ</t>
    </rPh>
    <rPh sb="69" eb="71">
      <t>シュウゼン</t>
    </rPh>
    <rPh sb="72" eb="74">
      <t>ハッセイ</t>
    </rPh>
    <rPh sb="76" eb="78">
      <t>コベツ</t>
    </rPh>
    <rPh sb="79" eb="81">
      <t>ジアン</t>
    </rPh>
    <rPh sb="82" eb="83">
      <t>オオ</t>
    </rPh>
    <rPh sb="85" eb="87">
      <t>エイキョウ</t>
    </rPh>
    <rPh sb="88" eb="89">
      <t>ウ</t>
    </rPh>
    <rPh sb="101" eb="103">
      <t>ヘイセイ</t>
    </rPh>
    <rPh sb="105" eb="107">
      <t>ネンド</t>
    </rPh>
    <rPh sb="108" eb="110">
      <t>ゼンタイ</t>
    </rPh>
    <rPh sb="111" eb="113">
      <t>ヘイキン</t>
    </rPh>
    <rPh sb="119" eb="122">
      <t>シヨウリョウ</t>
    </rPh>
    <rPh sb="122" eb="124">
      <t>カイテイ</t>
    </rPh>
    <rPh sb="125" eb="126">
      <t>オコナ</t>
    </rPh>
    <rPh sb="132" eb="134">
      <t>ケイジョウ</t>
    </rPh>
    <rPh sb="134" eb="136">
      <t>シュウシ</t>
    </rPh>
    <rPh sb="136" eb="138">
      <t>ヒリツ</t>
    </rPh>
    <rPh sb="140" eb="142">
      <t>ケイヒ</t>
    </rPh>
    <rPh sb="142" eb="144">
      <t>カイシュウ</t>
    </rPh>
    <rPh sb="144" eb="145">
      <t>リツ</t>
    </rPh>
    <rPh sb="151" eb="152">
      <t>トド</t>
    </rPh>
    <rPh sb="158" eb="159">
      <t>オオ</t>
    </rPh>
    <rPh sb="161" eb="163">
      <t>ゾウカ</t>
    </rPh>
    <rPh sb="172" eb="173">
      <t>トモナ</t>
    </rPh>
    <rPh sb="175" eb="177">
      <t>ルイセキ</t>
    </rPh>
    <rPh sb="177" eb="180">
      <t>ケッソンキン</t>
    </rPh>
    <rPh sb="180" eb="182">
      <t>ヒリツ</t>
    </rPh>
    <rPh sb="183" eb="184">
      <t>イマ</t>
    </rPh>
    <rPh sb="186" eb="187">
      <t>ユル</t>
    </rPh>
    <rPh sb="190" eb="192">
      <t>ゾウカ</t>
    </rPh>
    <rPh sb="199" eb="201">
      <t>ゲンショウ</t>
    </rPh>
    <rPh sb="202" eb="203">
      <t>テン</t>
    </rPh>
    <rPh sb="209" eb="211">
      <t>ユウシュウ</t>
    </rPh>
    <rPh sb="211" eb="213">
      <t>スイリョウ</t>
    </rPh>
    <rPh sb="214" eb="216">
      <t>ゾウカ</t>
    </rPh>
    <rPh sb="217" eb="219">
      <t>オスイ</t>
    </rPh>
    <rPh sb="219" eb="221">
      <t>ショリ</t>
    </rPh>
    <rPh sb="221" eb="222">
      <t>ヒ</t>
    </rPh>
    <rPh sb="223" eb="225">
      <t>ゲンショウ</t>
    </rPh>
    <rPh sb="226" eb="227">
      <t>トモナ</t>
    </rPh>
    <rPh sb="229" eb="231">
      <t>オスイ</t>
    </rPh>
    <rPh sb="231" eb="233">
      <t>ショリ</t>
    </rPh>
    <rPh sb="233" eb="235">
      <t>ゲンカ</t>
    </rPh>
    <rPh sb="236" eb="238">
      <t>ゲンショウ</t>
    </rPh>
    <rPh sb="246" eb="248">
      <t>リュウドウ</t>
    </rPh>
    <rPh sb="248" eb="250">
      <t>ヒリツ</t>
    </rPh>
    <rPh sb="251" eb="253">
      <t>ゾウカ</t>
    </rPh>
    <rPh sb="259" eb="262">
      <t>ネンドマツ</t>
    </rPh>
    <rPh sb="266" eb="268">
      <t>ミバラ</t>
    </rPh>
    <rPh sb="269" eb="271">
      <t>ヒヨウ</t>
    </rPh>
    <rPh sb="272" eb="274">
      <t>ヘンドウ</t>
    </rPh>
    <rPh sb="274" eb="276">
      <t>ヨウソ</t>
    </rPh>
    <rPh sb="277" eb="279">
      <t>エイキョウ</t>
    </rPh>
    <rPh sb="280" eb="281">
      <t>オオ</t>
    </rPh>
    <rPh sb="286" eb="288">
      <t>ヘンドウ</t>
    </rPh>
    <rPh sb="288" eb="289">
      <t>セイ</t>
    </rPh>
    <rPh sb="289" eb="290">
      <t>セイ</t>
    </rPh>
    <rPh sb="291" eb="292">
      <t>タカ</t>
    </rPh>
    <rPh sb="305" eb="307">
      <t>キギョウ</t>
    </rPh>
    <rPh sb="307" eb="308">
      <t>サイ</t>
    </rPh>
    <rPh sb="308" eb="310">
      <t>ザンダカ</t>
    </rPh>
    <rPh sb="310" eb="311">
      <t>タイ</t>
    </rPh>
    <rPh sb="311" eb="313">
      <t>ジギョウ</t>
    </rPh>
    <rPh sb="313" eb="315">
      <t>キボ</t>
    </rPh>
    <rPh sb="315" eb="317">
      <t>ヒリツ</t>
    </rPh>
    <rPh sb="319" eb="321">
      <t>キギョウ</t>
    </rPh>
    <rPh sb="321" eb="322">
      <t>サイ</t>
    </rPh>
    <rPh sb="322" eb="324">
      <t>ザンダカ</t>
    </rPh>
    <rPh sb="341" eb="343">
      <t>シセツ</t>
    </rPh>
    <rPh sb="343" eb="346">
      <t>リヨウリツ</t>
    </rPh>
    <rPh sb="347" eb="349">
      <t>ジギョウ</t>
    </rPh>
    <rPh sb="350" eb="351">
      <t>チイ</t>
    </rPh>
    <rPh sb="355" eb="356">
      <t>ヒク</t>
    </rPh>
    <rPh sb="357" eb="358">
      <t>アタイ</t>
    </rPh>
    <rPh sb="359" eb="361">
      <t>スイイ</t>
    </rPh>
    <rPh sb="369" eb="372">
      <t>スイセンカ</t>
    </rPh>
    <rPh sb="372" eb="37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</si>
</sst>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29-458A-955F-0AA7D8486A2E}"/>
            </c:ext>
          </c:extLst>
        </c:ser>
        <c:dLbls>
          <c:showLegendKey val="0"/>
          <c:showVal val="0"/>
          <c:showCatName val="0"/>
          <c:showSerName val="0"/>
          <c:showPercent val="0"/>
          <c:showBubbleSize val="0"/>
        </c:dLbls>
        <c:gapWidth val="150"/>
        <c:axId val="86572416"/>
        <c:axId val="939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E29-458A-955F-0AA7D8486A2E}"/>
            </c:ext>
          </c:extLst>
        </c:ser>
        <c:dLbls>
          <c:showLegendKey val="0"/>
          <c:showVal val="0"/>
          <c:showCatName val="0"/>
          <c:showSerName val="0"/>
          <c:showPercent val="0"/>
          <c:showBubbleSize val="0"/>
        </c:dLbls>
        <c:marker val="1"/>
        <c:smooth val="0"/>
        <c:axId val="86572416"/>
        <c:axId val="93918720"/>
      </c:lineChart>
      <c:dateAx>
        <c:axId val="86572416"/>
        <c:scaling>
          <c:orientation val="minMax"/>
        </c:scaling>
        <c:delete val="1"/>
        <c:axPos val="b"/>
        <c:numFmt formatCode="ge" sourceLinked="1"/>
        <c:majorTickMark val="none"/>
        <c:minorTickMark val="none"/>
        <c:tickLblPos val="none"/>
        <c:crossAx val="93918720"/>
        <c:crosses val="autoZero"/>
        <c:auto val="1"/>
        <c:lblOffset val="100"/>
        <c:baseTimeUnit val="years"/>
      </c:dateAx>
      <c:valAx>
        <c:axId val="939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22.73</c:v>
                </c:pt>
                <c:pt idx="1">
                  <c:v>27.27</c:v>
                </c:pt>
                <c:pt idx="2">
                  <c:v>18.18</c:v>
                </c:pt>
                <c:pt idx="3">
                  <c:v>20.45</c:v>
                </c:pt>
                <c:pt idx="4">
                  <c:v>22.73</c:v>
                </c:pt>
              </c:numCache>
            </c:numRef>
          </c:val>
          <c:extLst xmlns:c16r2="http://schemas.microsoft.com/office/drawing/2015/06/chart">
            <c:ext xmlns:c16="http://schemas.microsoft.com/office/drawing/2014/chart" uri="{C3380CC4-5D6E-409C-BE32-E72D297353CC}">
              <c16:uniqueId val="{00000000-A613-4DF3-A69A-683973FE5626}"/>
            </c:ext>
          </c:extLst>
        </c:ser>
        <c:dLbls>
          <c:showLegendKey val="0"/>
          <c:showVal val="0"/>
          <c:showCatName val="0"/>
          <c:showSerName val="0"/>
          <c:showPercent val="0"/>
          <c:showBubbleSize val="0"/>
        </c:dLbls>
        <c:gapWidth val="150"/>
        <c:axId val="94154752"/>
        <c:axId val="941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A613-4DF3-A69A-683973FE5626}"/>
            </c:ext>
          </c:extLst>
        </c:ser>
        <c:dLbls>
          <c:showLegendKey val="0"/>
          <c:showVal val="0"/>
          <c:showCatName val="0"/>
          <c:showSerName val="0"/>
          <c:showPercent val="0"/>
          <c:showBubbleSize val="0"/>
        </c:dLbls>
        <c:marker val="1"/>
        <c:smooth val="0"/>
        <c:axId val="94154752"/>
        <c:axId val="94156672"/>
      </c:lineChart>
      <c:dateAx>
        <c:axId val="94154752"/>
        <c:scaling>
          <c:orientation val="minMax"/>
        </c:scaling>
        <c:delete val="1"/>
        <c:axPos val="b"/>
        <c:numFmt formatCode="ge" sourceLinked="1"/>
        <c:majorTickMark val="none"/>
        <c:minorTickMark val="none"/>
        <c:tickLblPos val="none"/>
        <c:crossAx val="94156672"/>
        <c:crosses val="autoZero"/>
        <c:auto val="1"/>
        <c:lblOffset val="100"/>
        <c:baseTimeUnit val="years"/>
      </c:dateAx>
      <c:valAx>
        <c:axId val="941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9B1-4916-A907-050EA0CC5623}"/>
            </c:ext>
          </c:extLst>
        </c:ser>
        <c:dLbls>
          <c:showLegendKey val="0"/>
          <c:showVal val="0"/>
          <c:showCatName val="0"/>
          <c:showSerName val="0"/>
          <c:showPercent val="0"/>
          <c:showBubbleSize val="0"/>
        </c:dLbls>
        <c:gapWidth val="150"/>
        <c:axId val="94216576"/>
        <c:axId val="942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B9B1-4916-A907-050EA0CC5623}"/>
            </c:ext>
          </c:extLst>
        </c:ser>
        <c:dLbls>
          <c:showLegendKey val="0"/>
          <c:showVal val="0"/>
          <c:showCatName val="0"/>
          <c:showSerName val="0"/>
          <c:showPercent val="0"/>
          <c:showBubbleSize val="0"/>
        </c:dLbls>
        <c:marker val="1"/>
        <c:smooth val="0"/>
        <c:axId val="94216576"/>
        <c:axId val="94218496"/>
      </c:lineChart>
      <c:dateAx>
        <c:axId val="94216576"/>
        <c:scaling>
          <c:orientation val="minMax"/>
        </c:scaling>
        <c:delete val="1"/>
        <c:axPos val="b"/>
        <c:numFmt formatCode="ge" sourceLinked="1"/>
        <c:majorTickMark val="none"/>
        <c:minorTickMark val="none"/>
        <c:tickLblPos val="none"/>
        <c:crossAx val="94218496"/>
        <c:crosses val="autoZero"/>
        <c:auto val="1"/>
        <c:lblOffset val="100"/>
        <c:baseTimeUnit val="years"/>
      </c:dateAx>
      <c:valAx>
        <c:axId val="94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58.47</c:v>
                </c:pt>
                <c:pt idx="1">
                  <c:v>101.58</c:v>
                </c:pt>
                <c:pt idx="2">
                  <c:v>74.180000000000007</c:v>
                </c:pt>
                <c:pt idx="3">
                  <c:v>77.099999999999994</c:v>
                </c:pt>
                <c:pt idx="4">
                  <c:v>82.06</c:v>
                </c:pt>
              </c:numCache>
            </c:numRef>
          </c:val>
          <c:extLst xmlns:c16r2="http://schemas.microsoft.com/office/drawing/2015/06/chart">
            <c:ext xmlns:c16="http://schemas.microsoft.com/office/drawing/2014/chart" uri="{C3380CC4-5D6E-409C-BE32-E72D297353CC}">
              <c16:uniqueId val="{00000000-0488-4EE9-8CC9-7805E3E86F10}"/>
            </c:ext>
          </c:extLst>
        </c:ser>
        <c:dLbls>
          <c:showLegendKey val="0"/>
          <c:showVal val="0"/>
          <c:showCatName val="0"/>
          <c:showSerName val="0"/>
          <c:showPercent val="0"/>
          <c:showBubbleSize val="0"/>
        </c:dLbls>
        <c:gapWidth val="150"/>
        <c:axId val="93966336"/>
        <c:axId val="939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37.630000000000003</c:v>
                </c:pt>
                <c:pt idx="1">
                  <c:v>62.56</c:v>
                </c:pt>
                <c:pt idx="2">
                  <c:v>52.3</c:v>
                </c:pt>
                <c:pt idx="3">
                  <c:v>51.22</c:v>
                </c:pt>
                <c:pt idx="4">
                  <c:v>40.090000000000003</c:v>
                </c:pt>
              </c:numCache>
            </c:numRef>
          </c:val>
          <c:smooth val="0"/>
          <c:extLst xmlns:c16r2="http://schemas.microsoft.com/office/drawing/2015/06/chart">
            <c:ext xmlns:c16="http://schemas.microsoft.com/office/drawing/2014/chart" uri="{C3380CC4-5D6E-409C-BE32-E72D297353CC}">
              <c16:uniqueId val="{00000001-0488-4EE9-8CC9-7805E3E86F10}"/>
            </c:ext>
          </c:extLst>
        </c:ser>
        <c:dLbls>
          <c:showLegendKey val="0"/>
          <c:showVal val="0"/>
          <c:showCatName val="0"/>
          <c:showSerName val="0"/>
          <c:showPercent val="0"/>
          <c:showBubbleSize val="0"/>
        </c:dLbls>
        <c:marker val="1"/>
        <c:smooth val="0"/>
        <c:axId val="93966336"/>
        <c:axId val="93968256"/>
      </c:lineChart>
      <c:dateAx>
        <c:axId val="93966336"/>
        <c:scaling>
          <c:orientation val="minMax"/>
        </c:scaling>
        <c:delete val="1"/>
        <c:axPos val="b"/>
        <c:numFmt formatCode="ge" sourceLinked="1"/>
        <c:majorTickMark val="none"/>
        <c:minorTickMark val="none"/>
        <c:tickLblPos val="none"/>
        <c:crossAx val="93968256"/>
        <c:crosses val="autoZero"/>
        <c:auto val="1"/>
        <c:lblOffset val="100"/>
        <c:baseTimeUnit val="years"/>
      </c:dateAx>
      <c:valAx>
        <c:axId val="93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35.94</c:v>
                </c:pt>
                <c:pt idx="2">
                  <c:v>37.869999999999997</c:v>
                </c:pt>
                <c:pt idx="3">
                  <c:v>39.799999999999997</c:v>
                </c:pt>
                <c:pt idx="4">
                  <c:v>41.73</c:v>
                </c:pt>
              </c:numCache>
            </c:numRef>
          </c:val>
          <c:extLst xmlns:c16r2="http://schemas.microsoft.com/office/drawing/2015/06/chart">
            <c:ext xmlns:c16="http://schemas.microsoft.com/office/drawing/2014/chart" uri="{C3380CC4-5D6E-409C-BE32-E72D297353CC}">
              <c16:uniqueId val="{00000000-1170-4F07-8146-ED5481B6389B}"/>
            </c:ext>
          </c:extLst>
        </c:ser>
        <c:dLbls>
          <c:showLegendKey val="0"/>
          <c:showVal val="0"/>
          <c:showCatName val="0"/>
          <c:showSerName val="0"/>
          <c:showPercent val="0"/>
          <c:showBubbleSize val="0"/>
        </c:dLbls>
        <c:gapWidth val="150"/>
        <c:axId val="91595136"/>
        <c:axId val="915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30.24</c:v>
                </c:pt>
                <c:pt idx="1">
                  <c:v>33.729999999999997</c:v>
                </c:pt>
                <c:pt idx="2">
                  <c:v>35.67</c:v>
                </c:pt>
                <c:pt idx="3">
                  <c:v>37.61</c:v>
                </c:pt>
                <c:pt idx="4">
                  <c:v>34.700000000000003</c:v>
                </c:pt>
              </c:numCache>
            </c:numRef>
          </c:val>
          <c:smooth val="0"/>
          <c:extLst xmlns:c16r2="http://schemas.microsoft.com/office/drawing/2015/06/chart">
            <c:ext xmlns:c16="http://schemas.microsoft.com/office/drawing/2014/chart" uri="{C3380CC4-5D6E-409C-BE32-E72D297353CC}">
              <c16:uniqueId val="{00000001-1170-4F07-8146-ED5481B6389B}"/>
            </c:ext>
          </c:extLst>
        </c:ser>
        <c:dLbls>
          <c:showLegendKey val="0"/>
          <c:showVal val="0"/>
          <c:showCatName val="0"/>
          <c:showSerName val="0"/>
          <c:showPercent val="0"/>
          <c:showBubbleSize val="0"/>
        </c:dLbls>
        <c:marker val="1"/>
        <c:smooth val="0"/>
        <c:axId val="91595136"/>
        <c:axId val="91597056"/>
      </c:lineChart>
      <c:dateAx>
        <c:axId val="91595136"/>
        <c:scaling>
          <c:orientation val="minMax"/>
        </c:scaling>
        <c:delete val="1"/>
        <c:axPos val="b"/>
        <c:numFmt formatCode="ge" sourceLinked="1"/>
        <c:majorTickMark val="none"/>
        <c:minorTickMark val="none"/>
        <c:tickLblPos val="none"/>
        <c:crossAx val="91597056"/>
        <c:crosses val="autoZero"/>
        <c:auto val="1"/>
        <c:lblOffset val="100"/>
        <c:baseTimeUnit val="years"/>
      </c:dateAx>
      <c:valAx>
        <c:axId val="915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26-41F0-94AA-812984F44D87}"/>
            </c:ext>
          </c:extLst>
        </c:ser>
        <c:dLbls>
          <c:showLegendKey val="0"/>
          <c:showVal val="0"/>
          <c:showCatName val="0"/>
          <c:showSerName val="0"/>
          <c:showPercent val="0"/>
          <c:showBubbleSize val="0"/>
        </c:dLbls>
        <c:gapWidth val="150"/>
        <c:axId val="94262016"/>
        <c:axId val="942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426-41F0-94AA-812984F44D87}"/>
            </c:ext>
          </c:extLst>
        </c:ser>
        <c:dLbls>
          <c:showLegendKey val="0"/>
          <c:showVal val="0"/>
          <c:showCatName val="0"/>
          <c:showSerName val="0"/>
          <c:showPercent val="0"/>
          <c:showBubbleSize val="0"/>
        </c:dLbls>
        <c:marker val="1"/>
        <c:smooth val="0"/>
        <c:axId val="94262016"/>
        <c:axId val="94263936"/>
      </c:lineChart>
      <c:dateAx>
        <c:axId val="94262016"/>
        <c:scaling>
          <c:orientation val="minMax"/>
        </c:scaling>
        <c:delete val="1"/>
        <c:axPos val="b"/>
        <c:numFmt formatCode="ge" sourceLinked="1"/>
        <c:majorTickMark val="none"/>
        <c:minorTickMark val="none"/>
        <c:tickLblPos val="none"/>
        <c:crossAx val="94263936"/>
        <c:crosses val="autoZero"/>
        <c:auto val="1"/>
        <c:lblOffset val="100"/>
        <c:baseTimeUnit val="years"/>
      </c:dateAx>
      <c:valAx>
        <c:axId val="942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268.17</c:v>
                </c:pt>
                <c:pt idx="1">
                  <c:v>1134.27</c:v>
                </c:pt>
                <c:pt idx="2">
                  <c:v>1771.71</c:v>
                </c:pt>
                <c:pt idx="3">
                  <c:v>1825.55</c:v>
                </c:pt>
                <c:pt idx="4">
                  <c:v>1751.18</c:v>
                </c:pt>
              </c:numCache>
            </c:numRef>
          </c:val>
          <c:extLst xmlns:c16r2="http://schemas.microsoft.com/office/drawing/2015/06/chart">
            <c:ext xmlns:c16="http://schemas.microsoft.com/office/drawing/2014/chart" uri="{C3380CC4-5D6E-409C-BE32-E72D297353CC}">
              <c16:uniqueId val="{00000000-BFCB-4ABD-AFFF-13DAD60A0C64}"/>
            </c:ext>
          </c:extLst>
        </c:ser>
        <c:dLbls>
          <c:showLegendKey val="0"/>
          <c:showVal val="0"/>
          <c:showCatName val="0"/>
          <c:showSerName val="0"/>
          <c:showPercent val="0"/>
          <c:showBubbleSize val="0"/>
        </c:dLbls>
        <c:gapWidth val="150"/>
        <c:axId val="93982720"/>
        <c:axId val="939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2685.75</c:v>
                </c:pt>
                <c:pt idx="1">
                  <c:v>3025.67</c:v>
                </c:pt>
                <c:pt idx="2">
                  <c:v>3997.28</c:v>
                </c:pt>
                <c:pt idx="3">
                  <c:v>4212.5600000000004</c:v>
                </c:pt>
                <c:pt idx="4">
                  <c:v>4044.84</c:v>
                </c:pt>
              </c:numCache>
            </c:numRef>
          </c:val>
          <c:smooth val="0"/>
          <c:extLst xmlns:c16r2="http://schemas.microsoft.com/office/drawing/2015/06/chart">
            <c:ext xmlns:c16="http://schemas.microsoft.com/office/drawing/2014/chart" uri="{C3380CC4-5D6E-409C-BE32-E72D297353CC}">
              <c16:uniqueId val="{00000001-BFCB-4ABD-AFFF-13DAD60A0C64}"/>
            </c:ext>
          </c:extLst>
        </c:ser>
        <c:dLbls>
          <c:showLegendKey val="0"/>
          <c:showVal val="0"/>
          <c:showCatName val="0"/>
          <c:showSerName val="0"/>
          <c:showPercent val="0"/>
          <c:showBubbleSize val="0"/>
        </c:dLbls>
        <c:marker val="1"/>
        <c:smooth val="0"/>
        <c:axId val="93982720"/>
        <c:axId val="93984256"/>
      </c:lineChart>
      <c:dateAx>
        <c:axId val="93982720"/>
        <c:scaling>
          <c:orientation val="minMax"/>
        </c:scaling>
        <c:delete val="1"/>
        <c:axPos val="b"/>
        <c:numFmt formatCode="ge" sourceLinked="1"/>
        <c:majorTickMark val="none"/>
        <c:minorTickMark val="none"/>
        <c:tickLblPos val="none"/>
        <c:crossAx val="93984256"/>
        <c:crosses val="autoZero"/>
        <c:auto val="1"/>
        <c:lblOffset val="100"/>
        <c:baseTimeUnit val="years"/>
      </c:dateAx>
      <c:valAx>
        <c:axId val="93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10.83</c:v>
                </c:pt>
                <c:pt idx="1">
                  <c:v>4891.37</c:v>
                </c:pt>
                <c:pt idx="2">
                  <c:v>4689.25</c:v>
                </c:pt>
                <c:pt idx="3">
                  <c:v>1580.96</c:v>
                </c:pt>
                <c:pt idx="4">
                  <c:v>1719.3</c:v>
                </c:pt>
              </c:numCache>
            </c:numRef>
          </c:val>
          <c:extLst xmlns:c16r2="http://schemas.microsoft.com/office/drawing/2015/06/chart">
            <c:ext xmlns:c16="http://schemas.microsoft.com/office/drawing/2014/chart" uri="{C3380CC4-5D6E-409C-BE32-E72D297353CC}">
              <c16:uniqueId val="{00000000-A08F-45A8-8CFA-E0C1619F89EE}"/>
            </c:ext>
          </c:extLst>
        </c:ser>
        <c:dLbls>
          <c:showLegendKey val="0"/>
          <c:showVal val="0"/>
          <c:showCatName val="0"/>
          <c:showSerName val="0"/>
          <c:showPercent val="0"/>
          <c:showBubbleSize val="0"/>
        </c:dLbls>
        <c:gapWidth val="150"/>
        <c:axId val="94011392"/>
        <c:axId val="940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29.14</c:v>
                </c:pt>
                <c:pt idx="1">
                  <c:v>3428.28</c:v>
                </c:pt>
                <c:pt idx="2">
                  <c:v>2845.22</c:v>
                </c:pt>
                <c:pt idx="3">
                  <c:v>1099.01</c:v>
                </c:pt>
                <c:pt idx="4">
                  <c:v>686.41</c:v>
                </c:pt>
              </c:numCache>
            </c:numRef>
          </c:val>
          <c:smooth val="0"/>
          <c:extLst xmlns:c16r2="http://schemas.microsoft.com/office/drawing/2015/06/chart">
            <c:ext xmlns:c16="http://schemas.microsoft.com/office/drawing/2014/chart" uri="{C3380CC4-5D6E-409C-BE32-E72D297353CC}">
              <c16:uniqueId val="{00000001-A08F-45A8-8CFA-E0C1619F89EE}"/>
            </c:ext>
          </c:extLst>
        </c:ser>
        <c:dLbls>
          <c:showLegendKey val="0"/>
          <c:showVal val="0"/>
          <c:showCatName val="0"/>
          <c:showSerName val="0"/>
          <c:showPercent val="0"/>
          <c:showBubbleSize val="0"/>
        </c:dLbls>
        <c:marker val="1"/>
        <c:smooth val="0"/>
        <c:axId val="94011392"/>
        <c:axId val="94013312"/>
      </c:lineChart>
      <c:dateAx>
        <c:axId val="94011392"/>
        <c:scaling>
          <c:orientation val="minMax"/>
        </c:scaling>
        <c:delete val="1"/>
        <c:axPos val="b"/>
        <c:numFmt formatCode="ge" sourceLinked="1"/>
        <c:majorTickMark val="none"/>
        <c:minorTickMark val="none"/>
        <c:tickLblPos val="none"/>
        <c:crossAx val="94013312"/>
        <c:crosses val="autoZero"/>
        <c:auto val="1"/>
        <c:lblOffset val="100"/>
        <c:baseTimeUnit val="years"/>
      </c:dateAx>
      <c:valAx>
        <c:axId val="94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4E-4293-A9B8-368BA2D3E5AA}"/>
            </c:ext>
          </c:extLst>
        </c:ser>
        <c:dLbls>
          <c:showLegendKey val="0"/>
          <c:showVal val="0"/>
          <c:showCatName val="0"/>
          <c:showSerName val="0"/>
          <c:showPercent val="0"/>
          <c:showBubbleSize val="0"/>
        </c:dLbls>
        <c:gapWidth val="150"/>
        <c:axId val="91374336"/>
        <c:axId val="913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604E-4293-A9B8-368BA2D3E5AA}"/>
            </c:ext>
          </c:extLst>
        </c:ser>
        <c:dLbls>
          <c:showLegendKey val="0"/>
          <c:showVal val="0"/>
          <c:showCatName val="0"/>
          <c:showSerName val="0"/>
          <c:showPercent val="0"/>
          <c:showBubbleSize val="0"/>
        </c:dLbls>
        <c:marker val="1"/>
        <c:smooth val="0"/>
        <c:axId val="91374336"/>
        <c:axId val="91376256"/>
      </c:lineChart>
      <c:dateAx>
        <c:axId val="91374336"/>
        <c:scaling>
          <c:orientation val="minMax"/>
        </c:scaling>
        <c:delete val="1"/>
        <c:axPos val="b"/>
        <c:numFmt formatCode="ge" sourceLinked="1"/>
        <c:majorTickMark val="none"/>
        <c:minorTickMark val="none"/>
        <c:tickLblPos val="none"/>
        <c:crossAx val="91376256"/>
        <c:crosses val="autoZero"/>
        <c:auto val="1"/>
        <c:lblOffset val="100"/>
        <c:baseTimeUnit val="years"/>
      </c:dateAx>
      <c:valAx>
        <c:axId val="913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57.66</c:v>
                </c:pt>
                <c:pt idx="1">
                  <c:v>99.46</c:v>
                </c:pt>
                <c:pt idx="2">
                  <c:v>47.2</c:v>
                </c:pt>
                <c:pt idx="3">
                  <c:v>52.64</c:v>
                </c:pt>
                <c:pt idx="4">
                  <c:v>62.11</c:v>
                </c:pt>
              </c:numCache>
            </c:numRef>
          </c:val>
          <c:extLst xmlns:c16r2="http://schemas.microsoft.com/office/drawing/2015/06/chart">
            <c:ext xmlns:c16="http://schemas.microsoft.com/office/drawing/2014/chart" uri="{C3380CC4-5D6E-409C-BE32-E72D297353CC}">
              <c16:uniqueId val="{00000000-5520-418A-82C3-7211C80AFB6D}"/>
            </c:ext>
          </c:extLst>
        </c:ser>
        <c:dLbls>
          <c:showLegendKey val="0"/>
          <c:showVal val="0"/>
          <c:showCatName val="0"/>
          <c:showSerName val="0"/>
          <c:showPercent val="0"/>
          <c:showBubbleSize val="0"/>
        </c:dLbls>
        <c:gapWidth val="150"/>
        <c:axId val="91405696"/>
        <c:axId val="914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5520-418A-82C3-7211C80AFB6D}"/>
            </c:ext>
          </c:extLst>
        </c:ser>
        <c:dLbls>
          <c:showLegendKey val="0"/>
          <c:showVal val="0"/>
          <c:showCatName val="0"/>
          <c:showSerName val="0"/>
          <c:showPercent val="0"/>
          <c:showBubbleSize val="0"/>
        </c:dLbls>
        <c:marker val="1"/>
        <c:smooth val="0"/>
        <c:axId val="91405696"/>
        <c:axId val="91411968"/>
      </c:lineChart>
      <c:dateAx>
        <c:axId val="91405696"/>
        <c:scaling>
          <c:orientation val="minMax"/>
        </c:scaling>
        <c:delete val="1"/>
        <c:axPos val="b"/>
        <c:numFmt formatCode="ge" sourceLinked="1"/>
        <c:majorTickMark val="none"/>
        <c:minorTickMark val="none"/>
        <c:tickLblPos val="none"/>
        <c:crossAx val="91411968"/>
        <c:crosses val="autoZero"/>
        <c:auto val="1"/>
        <c:lblOffset val="100"/>
        <c:baseTimeUnit val="years"/>
      </c:dateAx>
      <c:valAx>
        <c:axId val="914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440.74</c:v>
                </c:pt>
                <c:pt idx="1">
                  <c:v>257.45</c:v>
                </c:pt>
                <c:pt idx="2">
                  <c:v>518.02</c:v>
                </c:pt>
                <c:pt idx="3">
                  <c:v>447.27</c:v>
                </c:pt>
                <c:pt idx="4">
                  <c:v>376.35</c:v>
                </c:pt>
              </c:numCache>
            </c:numRef>
          </c:val>
          <c:extLst xmlns:c16r2="http://schemas.microsoft.com/office/drawing/2015/06/chart">
            <c:ext xmlns:c16="http://schemas.microsoft.com/office/drawing/2014/chart" uri="{C3380CC4-5D6E-409C-BE32-E72D297353CC}">
              <c16:uniqueId val="{00000000-CF54-48A7-A9BE-4DB84B2397AB}"/>
            </c:ext>
          </c:extLst>
        </c:ser>
        <c:dLbls>
          <c:showLegendKey val="0"/>
          <c:showVal val="0"/>
          <c:showCatName val="0"/>
          <c:showSerName val="0"/>
          <c:showPercent val="0"/>
          <c:showBubbleSize val="0"/>
        </c:dLbls>
        <c:gapWidth val="150"/>
        <c:axId val="94113152"/>
        <c:axId val="941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CF54-48A7-A9BE-4DB84B2397AB}"/>
            </c:ext>
          </c:extLst>
        </c:ser>
        <c:dLbls>
          <c:showLegendKey val="0"/>
          <c:showVal val="0"/>
          <c:showCatName val="0"/>
          <c:showSerName val="0"/>
          <c:showPercent val="0"/>
          <c:showBubbleSize val="0"/>
        </c:dLbls>
        <c:marker val="1"/>
        <c:smooth val="0"/>
        <c:axId val="94113152"/>
        <c:axId val="94131712"/>
      </c:lineChart>
      <c:dateAx>
        <c:axId val="94113152"/>
        <c:scaling>
          <c:orientation val="minMax"/>
        </c:scaling>
        <c:delete val="1"/>
        <c:axPos val="b"/>
        <c:numFmt formatCode="ge" sourceLinked="1"/>
        <c:majorTickMark val="none"/>
        <c:minorTickMark val="none"/>
        <c:tickLblPos val="none"/>
        <c:crossAx val="94131712"/>
        <c:crosses val="autoZero"/>
        <c:auto val="1"/>
        <c:lblOffset val="100"/>
        <c:baseTimeUnit val="years"/>
      </c:dateAx>
      <c:valAx>
        <c:axId val="94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【4,044.84】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長野県　伊那市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68652</v>
      </c>
      <c r="AM8" s="50"/>
      <c r="AN8" s="50"/>
      <c r="AO8" s="50"/>
      <c r="AP8" s="50"/>
      <c r="AQ8" s="50"/>
      <c r="AR8" s="50"/>
      <c r="AS8" s="50"/>
      <c r="AT8" s="45">
        <f>データ!T6</f>
        <v>667.93</v>
      </c>
      <c r="AU8" s="45"/>
      <c r="AV8" s="45"/>
      <c r="AW8" s="45"/>
      <c r="AX8" s="45"/>
      <c r="AY8" s="45"/>
      <c r="AZ8" s="45"/>
      <c r="BA8" s="45"/>
      <c r="BB8" s="45">
        <f>データ!U6</f>
        <v>102.78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98.74</v>
      </c>
      <c r="J10" s="45"/>
      <c r="K10" s="45"/>
      <c r="L10" s="45"/>
      <c r="M10" s="45"/>
      <c r="N10" s="45"/>
      <c r="O10" s="45"/>
      <c r="P10" s="45">
        <f>データ!P6</f>
        <v>7.0000000000000007E-2</v>
      </c>
      <c r="Q10" s="45"/>
      <c r="R10" s="45"/>
      <c r="S10" s="45"/>
      <c r="T10" s="45"/>
      <c r="U10" s="45"/>
      <c r="V10" s="45"/>
      <c r="W10" s="45">
        <f>データ!Q6</f>
        <v>100</v>
      </c>
      <c r="X10" s="45"/>
      <c r="Y10" s="45"/>
      <c r="Z10" s="45"/>
      <c r="AA10" s="45"/>
      <c r="AB10" s="45"/>
      <c r="AC10" s="45"/>
      <c r="AD10" s="50">
        <f>データ!R6</f>
        <v>3996</v>
      </c>
      <c r="AE10" s="50"/>
      <c r="AF10" s="50"/>
      <c r="AG10" s="50"/>
      <c r="AH10" s="50"/>
      <c r="AI10" s="50"/>
      <c r="AJ10" s="50"/>
      <c r="AK10" s="2"/>
      <c r="AL10" s="50">
        <f>データ!V6</f>
        <v>48</v>
      </c>
      <c r="AM10" s="50"/>
      <c r="AN10" s="50"/>
      <c r="AO10" s="50"/>
      <c r="AP10" s="50"/>
      <c r="AQ10" s="50"/>
      <c r="AR10" s="50"/>
      <c r="AS10" s="50"/>
      <c r="AT10" s="45">
        <f>データ!W6</f>
        <v>0.01</v>
      </c>
      <c r="AU10" s="45"/>
      <c r="AV10" s="45"/>
      <c r="AW10" s="45"/>
      <c r="AX10" s="45"/>
      <c r="AY10" s="45"/>
      <c r="AZ10" s="45"/>
      <c r="BA10" s="45"/>
      <c r="BB10" s="45">
        <f>データ!X6</f>
        <v>4800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【40.09】</v>
      </c>
      <c r="F86" s="26" t="str">
        <f>データ!AT6</f>
        <v>【4,044.84】</v>
      </c>
      <c r="G86" s="26" t="str">
        <f>データ!BE6</f>
        <v>【686.41】</v>
      </c>
      <c r="H86" s="26" t="str">
        <f>データ!BP6</f>
        <v>【243.02】</v>
      </c>
      <c r="I86" s="26" t="str">
        <f>データ!CA6</f>
        <v>【41.35】</v>
      </c>
      <c r="J86" s="26" t="str">
        <f>データ!CL6</f>
        <v>【456.70】</v>
      </c>
      <c r="K86" s="26" t="str">
        <f>データ!CW6</f>
        <v>【27.26】</v>
      </c>
      <c r="L86" s="26" t="str">
        <f>データ!DH6</f>
        <v>【94.93】</v>
      </c>
      <c r="M86" s="26" t="str">
        <f>データ!DS6</f>
        <v>【34.70】</v>
      </c>
      <c r="N86" s="26" t="str">
        <f>データ!ED6</f>
        <v>【0.00】</v>
      </c>
      <c r="O86" s="26" t="str">
        <f>データ!EO6</f>
        <v>【0.00】</v>
      </c>
    </row>
  </sheetData>
  <sheetProtection algorithmName="SHA-512" hashValue="qF7EX1hror1hJymPwsDlA2Wud2kVHOL4LdMq9FTeG1CvAY2wY+5O0RNq8x/sXfZA1InH7dGkztcgkRvHCt4NJw==" saltValue="p76/jRYyTvcYqxou8jXI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202096</v>
      </c>
      <c r="D6" s="33">
        <f t="shared" si="3"/>
        <v>46</v>
      </c>
      <c r="E6" s="33">
        <f t="shared" si="3"/>
        <v>17</v>
      </c>
      <c r="F6" s="33">
        <f t="shared" si="3"/>
        <v>8</v>
      </c>
      <c r="G6" s="33">
        <f t="shared" si="3"/>
        <v>0</v>
      </c>
      <c r="H6" s="33" t="str">
        <f t="shared" si="3"/>
        <v>長野県　伊那市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98.74</v>
      </c>
      <c r="P6" s="34">
        <f t="shared" si="3"/>
        <v>7.0000000000000007E-2</v>
      </c>
      <c r="Q6" s="34">
        <f t="shared" si="3"/>
        <v>100</v>
      </c>
      <c r="R6" s="34">
        <f t="shared" si="3"/>
        <v>3996</v>
      </c>
      <c r="S6" s="34">
        <f t="shared" si="3"/>
        <v>68652</v>
      </c>
      <c r="T6" s="34">
        <f t="shared" si="3"/>
        <v>667.93</v>
      </c>
      <c r="U6" s="34">
        <f t="shared" si="3"/>
        <v>102.78</v>
      </c>
      <c r="V6" s="34">
        <f t="shared" si="3"/>
        <v>48</v>
      </c>
      <c r="W6" s="34">
        <f t="shared" si="3"/>
        <v>0.01</v>
      </c>
      <c r="X6" s="34">
        <f t="shared" si="3"/>
        <v>4800</v>
      </c>
      <c r="Y6" s="35">
        <f>IF(Y7="",NA(),Y7)</f>
        <v>58.47</v>
      </c>
      <c r="Z6" s="35">
        <f t="shared" ref="Z6:AH6" si="4">IF(Z7="",NA(),Z7)</f>
        <v>101.58</v>
      </c>
      <c r="AA6" s="35">
        <f t="shared" si="4"/>
        <v>74.180000000000007</v>
      </c>
      <c r="AB6" s="35">
        <f t="shared" si="4"/>
        <v>77.099999999999994</v>
      </c>
      <c r="AC6" s="35">
        <f t="shared" si="4"/>
        <v>82.06</v>
      </c>
      <c r="AD6" s="35">
        <f t="shared" si="4"/>
        <v>37.630000000000003</v>
      </c>
      <c r="AE6" s="35">
        <f t="shared" si="4"/>
        <v>62.56</v>
      </c>
      <c r="AF6" s="35">
        <f t="shared" si="4"/>
        <v>52.3</v>
      </c>
      <c r="AG6" s="35">
        <f t="shared" si="4"/>
        <v>51.22</v>
      </c>
      <c r="AH6" s="35">
        <f t="shared" si="4"/>
        <v>40.090000000000003</v>
      </c>
      <c r="AI6" s="34" t="str">
        <f>IF(AI7="","",IF(AI7="-","【-】","【"&amp;SUBSTITUTE(TEXT(AI7,"#,##0.00"),"-","△")&amp;"】"))</f>
        <v>【40.09】</v>
      </c>
      <c r="AJ6" s="35">
        <f>IF(AJ7="",NA(),AJ7)</f>
        <v>268.17</v>
      </c>
      <c r="AK6" s="35">
        <f t="shared" ref="AK6:AS6" si="5">IF(AK7="",NA(),AK7)</f>
        <v>1134.27</v>
      </c>
      <c r="AL6" s="35">
        <f t="shared" si="5"/>
        <v>1771.71</v>
      </c>
      <c r="AM6" s="35">
        <f t="shared" si="5"/>
        <v>1825.55</v>
      </c>
      <c r="AN6" s="35">
        <f t="shared" si="5"/>
        <v>1751.18</v>
      </c>
      <c r="AO6" s="35">
        <f t="shared" si="5"/>
        <v>2685.75</v>
      </c>
      <c r="AP6" s="35">
        <f t="shared" si="5"/>
        <v>3025.67</v>
      </c>
      <c r="AQ6" s="35">
        <f t="shared" si="5"/>
        <v>3997.28</v>
      </c>
      <c r="AR6" s="35">
        <f t="shared" si="5"/>
        <v>4212.5600000000004</v>
      </c>
      <c r="AS6" s="35">
        <f t="shared" si="5"/>
        <v>4044.84</v>
      </c>
      <c r="AT6" s="34" t="str">
        <f>IF(AT7="","",IF(AT7="-","【-】","【"&amp;SUBSTITUTE(TEXT(AT7,"#,##0.00"),"-","△")&amp;"】"))</f>
        <v>【4,044.84】</v>
      </c>
      <c r="AU6" s="35">
        <f>IF(AU7="",NA(),AU7)</f>
        <v>10.83</v>
      </c>
      <c r="AV6" s="35">
        <f t="shared" ref="AV6:BD6" si="6">IF(AV7="",NA(),AV7)</f>
        <v>4891.37</v>
      </c>
      <c r="AW6" s="35">
        <f t="shared" si="6"/>
        <v>4689.25</v>
      </c>
      <c r="AX6" s="35">
        <f t="shared" si="6"/>
        <v>1580.96</v>
      </c>
      <c r="AY6" s="35">
        <f t="shared" si="6"/>
        <v>1719.3</v>
      </c>
      <c r="AZ6" s="35">
        <f t="shared" si="6"/>
        <v>29.14</v>
      </c>
      <c r="BA6" s="35">
        <f t="shared" si="6"/>
        <v>3428.28</v>
      </c>
      <c r="BB6" s="35">
        <f t="shared" si="6"/>
        <v>2845.22</v>
      </c>
      <c r="BC6" s="35">
        <f t="shared" si="6"/>
        <v>1099.01</v>
      </c>
      <c r="BD6" s="35">
        <f t="shared" si="6"/>
        <v>686.41</v>
      </c>
      <c r="BE6" s="34" t="str">
        <f>IF(BE7="","",IF(BE7="-","【-】","【"&amp;SUBSTITUTE(TEXT(BE7,"#,##0.00"),"-","△")&amp;"】"))</f>
        <v>【686.41】</v>
      </c>
      <c r="BF6" s="34">
        <f>IF(BF7="",NA(),BF7)</f>
        <v>0</v>
      </c>
      <c r="BG6" s="34">
        <f t="shared" ref="BG6:BO6" si="7">IF(BG7="",NA(),BG7)</f>
        <v>0</v>
      </c>
      <c r="BH6" s="34">
        <f t="shared" si="7"/>
        <v>0</v>
      </c>
      <c r="BI6" s="34">
        <f t="shared" si="7"/>
        <v>0</v>
      </c>
      <c r="BJ6" s="34">
        <f t="shared" si="7"/>
        <v>0</v>
      </c>
      <c r="BK6" s="35">
        <f t="shared" si="7"/>
        <v>183.02</v>
      </c>
      <c r="BL6" s="35">
        <f t="shared" si="7"/>
        <v>163.30000000000001</v>
      </c>
      <c r="BM6" s="35">
        <f t="shared" si="7"/>
        <v>332.28</v>
      </c>
      <c r="BN6" s="35">
        <f t="shared" si="7"/>
        <v>274.07</v>
      </c>
      <c r="BO6" s="35">
        <f t="shared" si="7"/>
        <v>243.02</v>
      </c>
      <c r="BP6" s="34" t="str">
        <f>IF(BP7="","",IF(BP7="-","【-】","【"&amp;SUBSTITUTE(TEXT(BP7,"#,##0.00"),"-","△")&amp;"】"))</f>
        <v>【243.02】</v>
      </c>
      <c r="BQ6" s="35">
        <f>IF(BQ7="",NA(),BQ7)</f>
        <v>57.66</v>
      </c>
      <c r="BR6" s="35">
        <f t="shared" ref="BR6:BZ6" si="8">IF(BR7="",NA(),BR7)</f>
        <v>99.46</v>
      </c>
      <c r="BS6" s="35">
        <f t="shared" si="8"/>
        <v>47.2</v>
      </c>
      <c r="BT6" s="35">
        <f t="shared" si="8"/>
        <v>52.64</v>
      </c>
      <c r="BU6" s="35">
        <f t="shared" si="8"/>
        <v>62.11</v>
      </c>
      <c r="BV6" s="35">
        <f t="shared" si="8"/>
        <v>41.25</v>
      </c>
      <c r="BW6" s="35">
        <f t="shared" si="8"/>
        <v>39.99</v>
      </c>
      <c r="BX6" s="35">
        <f t="shared" si="8"/>
        <v>35.83</v>
      </c>
      <c r="BY6" s="35">
        <f t="shared" si="8"/>
        <v>37.06</v>
      </c>
      <c r="BZ6" s="35">
        <f t="shared" si="8"/>
        <v>41.35</v>
      </c>
      <c r="CA6" s="34" t="str">
        <f>IF(CA7="","",IF(CA7="-","【-】","【"&amp;SUBSTITUTE(TEXT(CA7,"#,##0.00"),"-","△")&amp;"】"))</f>
        <v>【41.35】</v>
      </c>
      <c r="CB6" s="35">
        <f>IF(CB7="",NA(),CB7)</f>
        <v>440.74</v>
      </c>
      <c r="CC6" s="35">
        <f t="shared" ref="CC6:CK6" si="9">IF(CC7="",NA(),CC7)</f>
        <v>257.45</v>
      </c>
      <c r="CD6" s="35">
        <f t="shared" si="9"/>
        <v>518.02</v>
      </c>
      <c r="CE6" s="35">
        <f t="shared" si="9"/>
        <v>447.27</v>
      </c>
      <c r="CF6" s="35">
        <f t="shared" si="9"/>
        <v>376.35</v>
      </c>
      <c r="CG6" s="35">
        <f t="shared" si="9"/>
        <v>457.42</v>
      </c>
      <c r="CH6" s="35">
        <f t="shared" si="9"/>
        <v>477.5</v>
      </c>
      <c r="CI6" s="35">
        <f t="shared" si="9"/>
        <v>528.37</v>
      </c>
      <c r="CJ6" s="35">
        <f t="shared" si="9"/>
        <v>514.20000000000005</v>
      </c>
      <c r="CK6" s="35">
        <f t="shared" si="9"/>
        <v>456.7</v>
      </c>
      <c r="CL6" s="34" t="str">
        <f>IF(CL7="","",IF(CL7="-","【-】","【"&amp;SUBSTITUTE(TEXT(CL7,"#,##0.00"),"-","△")&amp;"】"))</f>
        <v>【456.70】</v>
      </c>
      <c r="CM6" s="35">
        <f>IF(CM7="",NA(),CM7)</f>
        <v>22.73</v>
      </c>
      <c r="CN6" s="35">
        <f t="shared" ref="CN6:CV6" si="10">IF(CN7="",NA(),CN7)</f>
        <v>27.27</v>
      </c>
      <c r="CO6" s="35">
        <f t="shared" si="10"/>
        <v>18.18</v>
      </c>
      <c r="CP6" s="35">
        <f t="shared" si="10"/>
        <v>20.45</v>
      </c>
      <c r="CQ6" s="35">
        <f t="shared" si="10"/>
        <v>22.73</v>
      </c>
      <c r="CR6" s="35">
        <f t="shared" si="10"/>
        <v>28.6</v>
      </c>
      <c r="CS6" s="35">
        <f t="shared" si="10"/>
        <v>28.81</v>
      </c>
      <c r="CT6" s="35">
        <f t="shared" si="10"/>
        <v>27.46</v>
      </c>
      <c r="CU6" s="35">
        <f t="shared" si="10"/>
        <v>27.55</v>
      </c>
      <c r="CV6" s="35">
        <f t="shared" si="10"/>
        <v>27.26</v>
      </c>
      <c r="CW6" s="34" t="str">
        <f>IF(CW7="","",IF(CW7="-","【-】","【"&amp;SUBSTITUTE(TEXT(CW7,"#,##0.00"),"-","△")&amp;"】"))</f>
        <v>【27.26】</v>
      </c>
      <c r="CX6" s="35">
        <f>IF(CX7="",NA(),CX7)</f>
        <v>100</v>
      </c>
      <c r="CY6" s="35">
        <f t="shared" ref="CY6:DG6" si="11">IF(CY7="",NA(),CY7)</f>
        <v>100</v>
      </c>
      <c r="CZ6" s="35">
        <f t="shared" si="11"/>
        <v>100</v>
      </c>
      <c r="DA6" s="35">
        <f t="shared" si="11"/>
        <v>100</v>
      </c>
      <c r="DB6" s="35">
        <f t="shared" si="11"/>
        <v>100</v>
      </c>
      <c r="DC6" s="35">
        <f t="shared" si="11"/>
        <v>95.3</v>
      </c>
      <c r="DD6" s="35">
        <f t="shared" si="11"/>
        <v>95.8</v>
      </c>
      <c r="DE6" s="35">
        <f t="shared" si="11"/>
        <v>94.81</v>
      </c>
      <c r="DF6" s="35">
        <f t="shared" si="11"/>
        <v>94.87</v>
      </c>
      <c r="DG6" s="35">
        <f t="shared" si="11"/>
        <v>94.93</v>
      </c>
      <c r="DH6" s="34" t="str">
        <f>IF(DH7="","",IF(DH7="-","【-】","【"&amp;SUBSTITUTE(TEXT(DH7,"#,##0.00"),"-","△")&amp;"】"))</f>
        <v>【94.93】</v>
      </c>
      <c r="DI6" s="35" t="str">
        <f>IF(DI7="",NA(),DI7)</f>
        <v>-</v>
      </c>
      <c r="DJ6" s="35">
        <f t="shared" ref="DJ6:DR6" si="12">IF(DJ7="",NA(),DJ7)</f>
        <v>35.94</v>
      </c>
      <c r="DK6" s="35">
        <f t="shared" si="12"/>
        <v>37.869999999999997</v>
      </c>
      <c r="DL6" s="35">
        <f t="shared" si="12"/>
        <v>39.799999999999997</v>
      </c>
      <c r="DM6" s="35">
        <f t="shared" si="12"/>
        <v>41.73</v>
      </c>
      <c r="DN6" s="35">
        <f t="shared" si="12"/>
        <v>30.24</v>
      </c>
      <c r="DO6" s="35">
        <f t="shared" si="12"/>
        <v>33.729999999999997</v>
      </c>
      <c r="DP6" s="35">
        <f t="shared" si="12"/>
        <v>35.67</v>
      </c>
      <c r="DQ6" s="35">
        <f t="shared" si="12"/>
        <v>37.61</v>
      </c>
      <c r="DR6" s="35">
        <f t="shared" si="12"/>
        <v>34.700000000000003</v>
      </c>
      <c r="DS6" s="34" t="str">
        <f>IF(DS7="","",IF(DS7="-","【-】","【"&amp;SUBSTITUTE(TEXT(DS7,"#,##0.00"),"-","△")&amp;"】"))</f>
        <v>【34.70】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2017</v>
      </c>
      <c r="C7" s="37">
        <v>202096</v>
      </c>
      <c r="D7" s="37">
        <v>46</v>
      </c>
      <c r="E7" s="37">
        <v>17</v>
      </c>
      <c r="F7" s="37">
        <v>8</v>
      </c>
      <c r="G7" s="37">
        <v>0</v>
      </c>
      <c r="H7" s="37" t="s">
        <v>108</v>
      </c>
      <c r="I7" s="37" t="s">
        <v>109</v>
      </c>
      <c r="J7" s="37" t="s">
        <v>110</v>
      </c>
      <c r="K7" s="37" t="s">
        <v>111</v>
      </c>
      <c r="L7" s="37" t="s">
        <v>112</v>
      </c>
      <c r="M7" s="37" t="s">
        <v>113</v>
      </c>
      <c r="N7" s="38" t="s">
        <v>114</v>
      </c>
      <c r="O7" s="38">
        <v>98.74</v>
      </c>
      <c r="P7" s="38">
        <v>7.0000000000000007E-2</v>
      </c>
      <c r="Q7" s="38">
        <v>100</v>
      </c>
      <c r="R7" s="38">
        <v>3996</v>
      </c>
      <c r="S7" s="38">
        <v>68652</v>
      </c>
      <c r="T7" s="38">
        <v>667.93</v>
      </c>
      <c r="U7" s="38">
        <v>102.78</v>
      </c>
      <c r="V7" s="38">
        <v>48</v>
      </c>
      <c r="W7" s="38">
        <v>0.01</v>
      </c>
      <c r="X7" s="38">
        <v>4800</v>
      </c>
      <c r="Y7" s="38">
        <v>58.47</v>
      </c>
      <c r="Z7" s="38">
        <v>101.58</v>
      </c>
      <c r="AA7" s="38">
        <v>74.180000000000007</v>
      </c>
      <c r="AB7" s="38">
        <v>77.099999999999994</v>
      </c>
      <c r="AC7" s="38">
        <v>82.06</v>
      </c>
      <c r="AD7" s="38">
        <v>37.630000000000003</v>
      </c>
      <c r="AE7" s="38">
        <v>62.56</v>
      </c>
      <c r="AF7" s="38">
        <v>52.3</v>
      </c>
      <c r="AG7" s="38">
        <v>51.22</v>
      </c>
      <c r="AH7" s="38">
        <v>40.090000000000003</v>
      </c>
      <c r="AI7" s="38">
        <v>40.090000000000003</v>
      </c>
      <c r="AJ7" s="38">
        <v>268.17</v>
      </c>
      <c r="AK7" s="38">
        <v>1134.27</v>
      </c>
      <c r="AL7" s="38">
        <v>1771.71</v>
      </c>
      <c r="AM7" s="38">
        <v>1825.55</v>
      </c>
      <c r="AN7" s="38">
        <v>1751.18</v>
      </c>
      <c r="AO7" s="38">
        <v>2685.75</v>
      </c>
      <c r="AP7" s="38">
        <v>3025.67</v>
      </c>
      <c r="AQ7" s="38">
        <v>3997.28</v>
      </c>
      <c r="AR7" s="38">
        <v>4212.5600000000004</v>
      </c>
      <c r="AS7" s="38">
        <v>4044.84</v>
      </c>
      <c r="AT7" s="38">
        <v>4044.84</v>
      </c>
      <c r="AU7" s="38">
        <v>10.83</v>
      </c>
      <c r="AV7" s="38">
        <v>4891.37</v>
      </c>
      <c r="AW7" s="38">
        <v>4689.25</v>
      </c>
      <c r="AX7" s="38">
        <v>1580.96</v>
      </c>
      <c r="AY7" s="38">
        <v>1719.3</v>
      </c>
      <c r="AZ7" s="38">
        <v>29.14</v>
      </c>
      <c r="BA7" s="38">
        <v>3428.28</v>
      </c>
      <c r="BB7" s="38">
        <v>2845.22</v>
      </c>
      <c r="BC7" s="38">
        <v>1099.01</v>
      </c>
      <c r="BD7" s="38">
        <v>686.41</v>
      </c>
      <c r="BE7" s="38">
        <v>686.41</v>
      </c>
      <c r="BF7" s="38">
        <v>0</v>
      </c>
      <c r="BG7" s="38">
        <v>0</v>
      </c>
      <c r="BH7" s="38">
        <v>0</v>
      </c>
      <c r="BI7" s="38">
        <v>0</v>
      </c>
      <c r="BJ7" s="38">
        <v>0</v>
      </c>
      <c r="BK7" s="38">
        <v>183.02</v>
      </c>
      <c r="BL7" s="38">
        <v>163.30000000000001</v>
      </c>
      <c r="BM7" s="38">
        <v>332.28</v>
      </c>
      <c r="BN7" s="38">
        <v>274.07</v>
      </c>
      <c r="BO7" s="38">
        <v>243.02</v>
      </c>
      <c r="BP7" s="38">
        <v>243.02</v>
      </c>
      <c r="BQ7" s="38">
        <v>57.66</v>
      </c>
      <c r="BR7" s="38">
        <v>99.46</v>
      </c>
      <c r="BS7" s="38">
        <v>47.2</v>
      </c>
      <c r="BT7" s="38">
        <v>52.64</v>
      </c>
      <c r="BU7" s="38">
        <v>62.11</v>
      </c>
      <c r="BV7" s="38">
        <v>41.25</v>
      </c>
      <c r="BW7" s="38">
        <v>39.99</v>
      </c>
      <c r="BX7" s="38">
        <v>35.83</v>
      </c>
      <c r="BY7" s="38">
        <v>37.06</v>
      </c>
      <c r="BZ7" s="38">
        <v>41.35</v>
      </c>
      <c r="CA7" s="38">
        <v>41.35</v>
      </c>
      <c r="CB7" s="38">
        <v>440.74</v>
      </c>
      <c r="CC7" s="38">
        <v>257.45</v>
      </c>
      <c r="CD7" s="38">
        <v>518.02</v>
      </c>
      <c r="CE7" s="38">
        <v>447.27</v>
      </c>
      <c r="CF7" s="38">
        <v>376.35</v>
      </c>
      <c r="CG7" s="38">
        <v>457.42</v>
      </c>
      <c r="CH7" s="38">
        <v>477.5</v>
      </c>
      <c r="CI7" s="38">
        <v>528.37</v>
      </c>
      <c r="CJ7" s="38">
        <v>514.20000000000005</v>
      </c>
      <c r="CK7" s="38">
        <v>456.7</v>
      </c>
      <c r="CL7" s="38">
        <v>456.7</v>
      </c>
      <c r="CM7" s="38">
        <v>22.73</v>
      </c>
      <c r="CN7" s="38">
        <v>27.27</v>
      </c>
      <c r="CO7" s="38">
        <v>18.18</v>
      </c>
      <c r="CP7" s="38">
        <v>20.45</v>
      </c>
      <c r="CQ7" s="38">
        <v>22.73</v>
      </c>
      <c r="CR7" s="38">
        <v>28.6</v>
      </c>
      <c r="CS7" s="38">
        <v>28.81</v>
      </c>
      <c r="CT7" s="38">
        <v>27.46</v>
      </c>
      <c r="CU7" s="38">
        <v>27.55</v>
      </c>
      <c r="CV7" s="38">
        <v>27.26</v>
      </c>
      <c r="CW7" s="38">
        <v>27.26</v>
      </c>
      <c r="CX7" s="38">
        <v>100</v>
      </c>
      <c r="CY7" s="38">
        <v>100</v>
      </c>
      <c r="CZ7" s="38">
        <v>100</v>
      </c>
      <c r="DA7" s="38">
        <v>100</v>
      </c>
      <c r="DB7" s="38">
        <v>100</v>
      </c>
      <c r="DC7" s="38">
        <v>95.3</v>
      </c>
      <c r="DD7" s="38">
        <v>95.8</v>
      </c>
      <c r="DE7" s="38">
        <v>94.81</v>
      </c>
      <c r="DF7" s="38">
        <v>94.87</v>
      </c>
      <c r="DG7" s="38">
        <v>94.93</v>
      </c>
      <c r="DH7" s="38">
        <v>94.93</v>
      </c>
      <c r="DI7" s="38" t="s">
        <v>114</v>
      </c>
      <c r="DJ7" s="38">
        <v>35.94</v>
      </c>
      <c r="DK7" s="38">
        <v>37.869999999999997</v>
      </c>
      <c r="DL7" s="38">
        <v>39.799999999999997</v>
      </c>
      <c r="DM7" s="38">
        <v>41.73</v>
      </c>
      <c r="DN7" s="38">
        <v>30.24</v>
      </c>
      <c r="DO7" s="38">
        <v>33.729999999999997</v>
      </c>
      <c r="DP7" s="38">
        <v>35.67</v>
      </c>
      <c r="DQ7" s="38">
        <v>37.61</v>
      </c>
      <c r="DR7" s="38">
        <v>34.700000000000003</v>
      </c>
      <c r="DS7" s="38">
        <v>34.700000000000003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2018-12-03T08:56:42Z</dcterms:created>
  <dcterms:modified xsi:type="dcterms:W3CDTF">2019-02-20T11:13:15Z</dcterms:modified>
</cp:coreProperties>
</file>