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N+MdP9KlvXhkjO6dMTZbaT4Rhmni7TzvkYocQa43pMG0vGKj1nYFwoOnO/gJcOaOOsgJSZY2rRavG2X/AuBhXA==" workbookSaltValue="DSQ6wUJVNgjfNsL3tlFpKw==" workbookSpinCount="100000" lockStructure="1"/>
  <bookViews>
    <workbookView xWindow="-15" yWindow="-15" windowWidth="20730" windowHeight="6045"/>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K86" i="4"/>
  <c r="J86" i="4"/>
  <c r="I86" i="4"/>
  <c r="G86" i="4"/>
  <c r="F86" i="4"/>
  <c r="E86" i="4"/>
  <c r="AT10" i="4"/>
  <c r="AL10" i="4"/>
  <c r="I10" i="4"/>
  <c r="AL8" i="4"/>
  <c r="P8" i="4"/>
  <c r="I8" i="4"/>
  <c r="C10" i="5" l="1"/>
  <c r="D10" i="5"/>
  <c r="E10" i="5"/>
  <c r="B10" i="5"/>
</calcChain>
</file>

<file path=xl/sharedStrings.xml><?xml version="1.0" encoding="utf-8"?>
<sst xmlns="http://schemas.openxmlformats.org/spreadsheetml/2006/main" count="301" uniqueCount="123">
  <si>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</si>
  <si>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</si>
  <si>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</si>
  <si>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</si>
  <si>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</si>
  <si>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</si>
  <si>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</si>
  <si>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</si>
  <si>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</si>
  <si>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</si>
  <si>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</si>
  <si>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</si>
  <si>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</si>
  <si>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</si>
  <si>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</si>
  <si>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</si>
  <si>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</si>
  <si>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</si>
  <si>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</si>
  <si>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</si>
  <si>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</si>
  <si>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</si>
  <si>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</si>
  <si>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</si>
  <si>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</si>
  <si>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</si>
  <si>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</si>
  <si>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</si>
  <si>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</si>
  <si>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</si>
  <si>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</si>
  <si>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</si>
  <si>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</si>
  <si>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</si>
  <si>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</si>
  <si>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</si>
  <si>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</si>
  <si>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</si>
  <si>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</si>
  <si>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</si>
  <si>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</si>
  <si>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</si>
  <si>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</si>
  <si>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</si>
  <si>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</si>
  <si>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</si>
  <si>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</si>
  <si>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</si>
  <si>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</si>
  <si>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</si>
  <si>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</si>
  <si>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</si>
  <si>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</si>
  <si>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</si>
  <si>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</si>
  <si>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</si>
  <si>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</si>
  <si>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</si>
  <si>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</si>
  <si>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</si>
  <si>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</si>
  <si>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</si>
  <si>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</si>
  <si>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</si>
  <si>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</si>
  <si>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</si>
  <si>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</si>
  <si>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</si>
  <si>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</si>
  <si>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</si>
  <si>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</si>
  <si>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</si>
  <si>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</si>
  <si>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</si>
  <si>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</si>
  <si>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</si>
  <si>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</si>
  <si>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</si>
  <si>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</si>
  <si>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</si>
  <si>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</si>
  <si>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</si>
  <si>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</si>
  <si>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</si>
  <si>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</si>
  <si>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</si>
  <si>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</si>
  <si>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</si>
  <si>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</si>
  <si>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</si>
  <si>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</si>
  <si>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</si>
  <si>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</si>
  <si>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</si>
  <si>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</si>
  <si>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</si>
  <si>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</si>
  <si>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</si>
  <si>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</si>
  <si>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</si>
  <si>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</si>
  <si>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</si>
  <si>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</si>
  <si>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</si>
  <si>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</si>
  <si>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</si>
  <si>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</si>
  <si>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</si>
  <si>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中野市</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</si>
  <si>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</si>
  <si>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</si>
  <si>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</si>
  <si>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</si>
  <si>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</si>
  <si>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</si>
  <si>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</si>
  <si>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</si>
  <si>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</si>
  <si>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</si>
  <si>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</si>
  <si>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・供用開始から30年が経過し、施設の老朽化も進んでおり、維持管理経費が増加傾向にある。
・平成28年度から中野浄化管理センターでは再構築事業として長寿命化工事及び耐震化工事を行っていることからこれに伴う維持管理経費については削減が見込まれる。</t>
    <rPh sb="1" eb="3">
      <t>キョウヨウ</t>
    </rPh>
    <rPh sb="3" eb="5">
      <t>カイシ</t>
    </rPh>
    <rPh sb="9" eb="10">
      <t>ネン</t>
    </rPh>
    <rPh sb="11" eb="13">
      <t>ケイカ</t>
    </rPh>
    <rPh sb="15" eb="17">
      <t>シセツ</t>
    </rPh>
    <rPh sb="18" eb="21">
      <t>ロウキュウカ</t>
    </rPh>
    <rPh sb="22" eb="23">
      <t>スス</t>
    </rPh>
    <rPh sb="28" eb="30">
      <t>イジ</t>
    </rPh>
    <rPh sb="30" eb="32">
      <t>カンリ</t>
    </rPh>
    <rPh sb="32" eb="34">
      <t>ケイヒ</t>
    </rPh>
    <rPh sb="35" eb="37">
      <t>ゾウカ</t>
    </rPh>
    <rPh sb="37" eb="39">
      <t>ケイコウ</t>
    </rPh>
    <rPh sb="45" eb="47">
      <t>ヘイセイ</t>
    </rPh>
    <rPh sb="49" eb="50">
      <t>ネン</t>
    </rPh>
    <rPh sb="50" eb="51">
      <t>ド</t>
    </rPh>
    <rPh sb="53" eb="55">
      <t>ナカノ</t>
    </rPh>
    <rPh sb="55" eb="57">
      <t>ジョウカ</t>
    </rPh>
    <rPh sb="57" eb="59">
      <t>カンリ</t>
    </rPh>
    <rPh sb="65" eb="68">
      <t>サイコウチク</t>
    </rPh>
    <rPh sb="68" eb="70">
      <t>ジギョウ</t>
    </rPh>
    <rPh sb="73" eb="74">
      <t>チョウ</t>
    </rPh>
    <rPh sb="74" eb="77">
      <t>ジュミョウカ</t>
    </rPh>
    <rPh sb="77" eb="79">
      <t>コウジ</t>
    </rPh>
    <rPh sb="79" eb="80">
      <t>オヨ</t>
    </rPh>
    <rPh sb="81" eb="84">
      <t>タイシンカ</t>
    </rPh>
    <rPh sb="84" eb="86">
      <t>コウジ</t>
    </rPh>
    <rPh sb="87" eb="88">
      <t>オコナ</t>
    </rPh>
    <rPh sb="99" eb="100">
      <t>トモナ</t>
    </rPh>
    <rPh sb="101" eb="103">
      <t>イジ</t>
    </rPh>
    <rPh sb="103" eb="105">
      <t>カンリ</t>
    </rPh>
    <rPh sb="105" eb="107">
      <t>ケイヒ</t>
    </rPh>
    <rPh sb="112" eb="114">
      <t>サクゲン</t>
    </rPh>
    <rPh sb="115" eb="117">
      <t>ミコ</t>
    </rPh>
    <phoneticPr fontId="4"/>
  </si>
  <si>
    <t>・老朽化は進んでいるが、施設の処理能力はまだ十分にあることから、老朽化の進んだ農業集落排水施設との統合を進め維持管理経費を削減し、経営の効率化を図っていく。</t>
    <rPh sb="1" eb="4">
      <t>ロウキュウカ</t>
    </rPh>
    <rPh sb="5" eb="6">
      <t>スス</t>
    </rPh>
    <rPh sb="12" eb="14">
      <t>シセツ</t>
    </rPh>
    <rPh sb="15" eb="17">
      <t>ショリ</t>
    </rPh>
    <rPh sb="17" eb="19">
      <t>ノウリョク</t>
    </rPh>
    <rPh sb="22" eb="24">
      <t>ジュウブン</t>
    </rPh>
    <rPh sb="32" eb="35">
      <t>ロウキュウカ</t>
    </rPh>
    <rPh sb="36" eb="37">
      <t>スス</t>
    </rPh>
    <rPh sb="39" eb="41">
      <t>ノウギョウ</t>
    </rPh>
    <rPh sb="41" eb="43">
      <t>シュウラク</t>
    </rPh>
    <rPh sb="43" eb="45">
      <t>ハイスイ</t>
    </rPh>
    <rPh sb="45" eb="47">
      <t>シセツ</t>
    </rPh>
    <rPh sb="49" eb="51">
      <t>トウゴウ</t>
    </rPh>
    <rPh sb="52" eb="53">
      <t>スス</t>
    </rPh>
    <rPh sb="54" eb="56">
      <t>イジ</t>
    </rPh>
    <rPh sb="56" eb="58">
      <t>カンリ</t>
    </rPh>
    <rPh sb="58" eb="60">
      <t>ケイヒ</t>
    </rPh>
    <rPh sb="61" eb="63">
      <t>サクゲン</t>
    </rPh>
    <rPh sb="65" eb="67">
      <t>ケイエイ</t>
    </rPh>
    <rPh sb="68" eb="71">
      <t>コウリツカ</t>
    </rPh>
    <rPh sb="72" eb="73">
      <t>ハカ</t>
    </rPh>
    <phoneticPr fontId="4"/>
  </si>
  <si>
    <t>・企業債による負債の他繰延収益の長期前受金が多額であることから累積欠損金が発生している。経営戦略等で収益性の向上及び経営の健全化を図る。
・施設の統合を進めていくことで維持管理費の削減及び更新費用を抑制し、使用料の改定を視野に入れつつ長期的に使用料収入の確保に努める。</t>
    <rPh sb="1" eb="3">
      <t>キギョウ</t>
    </rPh>
    <rPh sb="3" eb="4">
      <t>サイ</t>
    </rPh>
    <rPh sb="7" eb="9">
      <t>フサイ</t>
    </rPh>
    <rPh sb="10" eb="11">
      <t>ホカ</t>
    </rPh>
    <rPh sb="11" eb="13">
      <t>クリノベ</t>
    </rPh>
    <rPh sb="13" eb="15">
      <t>シュウエキ</t>
    </rPh>
    <rPh sb="16" eb="18">
      <t>チョウキ</t>
    </rPh>
    <rPh sb="18" eb="21">
      <t>マエウケキン</t>
    </rPh>
    <rPh sb="22" eb="24">
      <t>タガク</t>
    </rPh>
    <rPh sb="31" eb="33">
      <t>ルイセキ</t>
    </rPh>
    <rPh sb="33" eb="36">
      <t>ケッソンキン</t>
    </rPh>
    <rPh sb="37" eb="39">
      <t>ハッセイ</t>
    </rPh>
    <rPh sb="44" eb="46">
      <t>ケイエイ</t>
    </rPh>
    <rPh sb="46" eb="48">
      <t>センリャク</t>
    </rPh>
    <rPh sb="48" eb="49">
      <t>トウ</t>
    </rPh>
    <rPh sb="50" eb="53">
      <t>シュウエキセイ</t>
    </rPh>
    <rPh sb="54" eb="56">
      <t>コウジョウ</t>
    </rPh>
    <rPh sb="56" eb="57">
      <t>オヨ</t>
    </rPh>
    <rPh sb="58" eb="60">
      <t>ケイエイ</t>
    </rPh>
    <rPh sb="65" eb="66">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</si>
</sst>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0B07-4139-9F01-4910EE11F7C7}"/>
            </c:ext>
          </c:extLst>
        </c:ser>
        <c:dLbls>
          <c:showLegendKey val="0"/>
          <c:showVal val="0"/>
          <c:showCatName val="0"/>
          <c:showSerName val="0"/>
          <c:showPercent val="0"/>
          <c:showBubbleSize val="0"/>
        </c:dLbls>
        <c:gapWidth val="150"/>
        <c:axId val="90914176"/>
        <c:axId val="92542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0.19</c:v>
                </c:pt>
                <c:pt idx="4">
                  <c:v>0.23</c:v>
                </c:pt>
              </c:numCache>
            </c:numRef>
          </c:val>
          <c:smooth val="0"/>
          <c:extLst xmlns:c16r2="http://schemas.microsoft.com/office/drawing/2015/06/chart">
            <c:ext xmlns:c16="http://schemas.microsoft.com/office/drawing/2014/chart" uri="{C3380CC4-5D6E-409C-BE32-E72D297353CC}">
              <c16:uniqueId val="{00000001-0B07-4139-9F01-4910EE11F7C7}"/>
            </c:ext>
          </c:extLst>
        </c:ser>
        <c:dLbls>
          <c:showLegendKey val="0"/>
          <c:showVal val="0"/>
          <c:showCatName val="0"/>
          <c:showSerName val="0"/>
          <c:showPercent val="0"/>
          <c:showBubbleSize val="0"/>
        </c:dLbls>
        <c:marker val="1"/>
        <c:smooth val="0"/>
        <c:axId val="90914176"/>
        <c:axId val="92542464"/>
      </c:lineChart>
      <c:dateAx>
        <c:axId val="90914176"/>
        <c:scaling>
          <c:orientation val="minMax"/>
        </c:scaling>
        <c:delete val="1"/>
        <c:axPos val="b"/>
        <c:numFmt formatCode="ge" sourceLinked="1"/>
        <c:majorTickMark val="none"/>
        <c:minorTickMark val="none"/>
        <c:tickLblPos val="none"/>
        <c:crossAx val="92542464"/>
        <c:crosses val="autoZero"/>
        <c:auto val="1"/>
        <c:lblOffset val="100"/>
        <c:baseTimeUnit val="years"/>
      </c:dateAx>
      <c:valAx>
        <c:axId val="92542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914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48.5</c:v>
                </c:pt>
                <c:pt idx="4">
                  <c:v>48.83</c:v>
                </c:pt>
              </c:numCache>
            </c:numRef>
          </c:val>
          <c:extLst xmlns:c16r2="http://schemas.microsoft.com/office/drawing/2015/06/chart">
            <c:ext xmlns:c16="http://schemas.microsoft.com/office/drawing/2014/chart" uri="{C3380CC4-5D6E-409C-BE32-E72D297353CC}">
              <c16:uniqueId val="{00000000-CE64-4A45-BB3A-B1198588127C}"/>
            </c:ext>
          </c:extLst>
        </c:ser>
        <c:dLbls>
          <c:showLegendKey val="0"/>
          <c:showVal val="0"/>
          <c:showCatName val="0"/>
          <c:showSerName val="0"/>
          <c:showPercent val="0"/>
          <c:showBubbleSize val="0"/>
        </c:dLbls>
        <c:gapWidth val="150"/>
        <c:axId val="30837760"/>
        <c:axId val="30852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59.35</c:v>
                </c:pt>
                <c:pt idx="4">
                  <c:v>58.4</c:v>
                </c:pt>
              </c:numCache>
            </c:numRef>
          </c:val>
          <c:smooth val="0"/>
          <c:extLst xmlns:c16r2="http://schemas.microsoft.com/office/drawing/2015/06/chart">
            <c:ext xmlns:c16="http://schemas.microsoft.com/office/drawing/2014/chart" uri="{C3380CC4-5D6E-409C-BE32-E72D297353CC}">
              <c16:uniqueId val="{00000001-CE64-4A45-BB3A-B1198588127C}"/>
            </c:ext>
          </c:extLst>
        </c:ser>
        <c:dLbls>
          <c:showLegendKey val="0"/>
          <c:showVal val="0"/>
          <c:showCatName val="0"/>
          <c:showSerName val="0"/>
          <c:showPercent val="0"/>
          <c:showBubbleSize val="0"/>
        </c:dLbls>
        <c:marker val="1"/>
        <c:smooth val="0"/>
        <c:axId val="30837760"/>
        <c:axId val="30852224"/>
      </c:lineChart>
      <c:dateAx>
        <c:axId val="30837760"/>
        <c:scaling>
          <c:orientation val="minMax"/>
        </c:scaling>
        <c:delete val="1"/>
        <c:axPos val="b"/>
        <c:numFmt formatCode="ge" sourceLinked="1"/>
        <c:majorTickMark val="none"/>
        <c:minorTickMark val="none"/>
        <c:tickLblPos val="none"/>
        <c:crossAx val="30852224"/>
        <c:crosses val="autoZero"/>
        <c:auto val="1"/>
        <c:lblOffset val="100"/>
        <c:baseTimeUnit val="years"/>
      </c:dateAx>
      <c:valAx>
        <c:axId val="3085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3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0</c:v>
                </c:pt>
                <c:pt idx="1">
                  <c:v>0</c:v>
                </c:pt>
                <c:pt idx="2">
                  <c:v>0</c:v>
                </c:pt>
                <c:pt idx="3">
                  <c:v>90.84</c:v>
                </c:pt>
                <c:pt idx="4">
                  <c:v>92.35</c:v>
                </c:pt>
              </c:numCache>
            </c:numRef>
          </c:val>
          <c:extLst xmlns:c16r2="http://schemas.microsoft.com/office/drawing/2015/06/chart">
            <c:ext xmlns:c16="http://schemas.microsoft.com/office/drawing/2014/chart" uri="{C3380CC4-5D6E-409C-BE32-E72D297353CC}">
              <c16:uniqueId val="{00000000-459F-433F-8CBA-259072B285CE}"/>
            </c:ext>
          </c:extLst>
        </c:ser>
        <c:dLbls>
          <c:showLegendKey val="0"/>
          <c:showVal val="0"/>
          <c:showCatName val="0"/>
          <c:showSerName val="0"/>
          <c:showPercent val="0"/>
          <c:showBubbleSize val="0"/>
        </c:dLbls>
        <c:gapWidth val="150"/>
        <c:axId val="31038848"/>
        <c:axId val="31041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89.88</c:v>
                </c:pt>
                <c:pt idx="4">
                  <c:v>89.68</c:v>
                </c:pt>
              </c:numCache>
            </c:numRef>
          </c:val>
          <c:smooth val="0"/>
          <c:extLst xmlns:c16r2="http://schemas.microsoft.com/office/drawing/2015/06/chart">
            <c:ext xmlns:c16="http://schemas.microsoft.com/office/drawing/2014/chart" uri="{C3380CC4-5D6E-409C-BE32-E72D297353CC}">
              <c16:uniqueId val="{00000001-459F-433F-8CBA-259072B285CE}"/>
            </c:ext>
          </c:extLst>
        </c:ser>
        <c:dLbls>
          <c:showLegendKey val="0"/>
          <c:showVal val="0"/>
          <c:showCatName val="0"/>
          <c:showSerName val="0"/>
          <c:showPercent val="0"/>
          <c:showBubbleSize val="0"/>
        </c:dLbls>
        <c:marker val="1"/>
        <c:smooth val="0"/>
        <c:axId val="31038848"/>
        <c:axId val="31041024"/>
      </c:lineChart>
      <c:dateAx>
        <c:axId val="31038848"/>
        <c:scaling>
          <c:orientation val="minMax"/>
        </c:scaling>
        <c:delete val="1"/>
        <c:axPos val="b"/>
        <c:numFmt formatCode="ge" sourceLinked="1"/>
        <c:majorTickMark val="none"/>
        <c:minorTickMark val="none"/>
        <c:tickLblPos val="none"/>
        <c:crossAx val="31041024"/>
        <c:crosses val="autoZero"/>
        <c:auto val="1"/>
        <c:lblOffset val="100"/>
        <c:baseTimeUnit val="years"/>
      </c:dateAx>
      <c:valAx>
        <c:axId val="31041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38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0</c:v>
                </c:pt>
                <c:pt idx="1">
                  <c:v>0</c:v>
                </c:pt>
                <c:pt idx="2">
                  <c:v>0</c:v>
                </c:pt>
                <c:pt idx="3">
                  <c:v>126.43</c:v>
                </c:pt>
                <c:pt idx="4">
                  <c:v>125.07</c:v>
                </c:pt>
              </c:numCache>
            </c:numRef>
          </c:val>
          <c:extLst xmlns:c16r2="http://schemas.microsoft.com/office/drawing/2015/06/chart">
            <c:ext xmlns:c16="http://schemas.microsoft.com/office/drawing/2014/chart" uri="{C3380CC4-5D6E-409C-BE32-E72D297353CC}">
              <c16:uniqueId val="{00000000-79DD-4428-A788-D5D57D6C81BF}"/>
            </c:ext>
          </c:extLst>
        </c:ser>
        <c:dLbls>
          <c:showLegendKey val="0"/>
          <c:showVal val="0"/>
          <c:showCatName val="0"/>
          <c:showSerName val="0"/>
          <c:showPercent val="0"/>
          <c:showBubbleSize val="0"/>
        </c:dLbls>
        <c:gapWidth val="150"/>
        <c:axId val="92590080"/>
        <c:axId val="92592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105.98</c:v>
                </c:pt>
                <c:pt idx="4">
                  <c:v>105.53</c:v>
                </c:pt>
              </c:numCache>
            </c:numRef>
          </c:val>
          <c:smooth val="0"/>
          <c:extLst xmlns:c16r2="http://schemas.microsoft.com/office/drawing/2015/06/chart">
            <c:ext xmlns:c16="http://schemas.microsoft.com/office/drawing/2014/chart" uri="{C3380CC4-5D6E-409C-BE32-E72D297353CC}">
              <c16:uniqueId val="{00000001-79DD-4428-A788-D5D57D6C81BF}"/>
            </c:ext>
          </c:extLst>
        </c:ser>
        <c:dLbls>
          <c:showLegendKey val="0"/>
          <c:showVal val="0"/>
          <c:showCatName val="0"/>
          <c:showSerName val="0"/>
          <c:showPercent val="0"/>
          <c:showBubbleSize val="0"/>
        </c:dLbls>
        <c:marker val="1"/>
        <c:smooth val="0"/>
        <c:axId val="92590080"/>
        <c:axId val="92592000"/>
      </c:lineChart>
      <c:dateAx>
        <c:axId val="92590080"/>
        <c:scaling>
          <c:orientation val="minMax"/>
        </c:scaling>
        <c:delete val="1"/>
        <c:axPos val="b"/>
        <c:numFmt formatCode="ge" sourceLinked="1"/>
        <c:majorTickMark val="none"/>
        <c:minorTickMark val="none"/>
        <c:tickLblPos val="none"/>
        <c:crossAx val="92592000"/>
        <c:crosses val="autoZero"/>
        <c:auto val="1"/>
        <c:lblOffset val="100"/>
        <c:baseTimeUnit val="years"/>
      </c:dateAx>
      <c:valAx>
        <c:axId val="9259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59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0</c:v>
                </c:pt>
                <c:pt idx="1">
                  <c:v>0</c:v>
                </c:pt>
                <c:pt idx="2">
                  <c:v>0</c:v>
                </c:pt>
                <c:pt idx="3">
                  <c:v>5.13</c:v>
                </c:pt>
                <c:pt idx="4">
                  <c:v>8.85</c:v>
                </c:pt>
              </c:numCache>
            </c:numRef>
          </c:val>
          <c:extLst xmlns:c16r2="http://schemas.microsoft.com/office/drawing/2015/06/chart">
            <c:ext xmlns:c16="http://schemas.microsoft.com/office/drawing/2014/chart" uri="{C3380CC4-5D6E-409C-BE32-E72D297353CC}">
              <c16:uniqueId val="{00000000-4265-4B26-B3C9-A4C35A3C6FCE}"/>
            </c:ext>
          </c:extLst>
        </c:ser>
        <c:dLbls>
          <c:showLegendKey val="0"/>
          <c:showVal val="0"/>
          <c:showCatName val="0"/>
          <c:showSerName val="0"/>
          <c:showPercent val="0"/>
          <c:showBubbleSize val="0"/>
        </c:dLbls>
        <c:gapWidth val="150"/>
        <c:axId val="30581120"/>
        <c:axId val="30583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27.12</c:v>
                </c:pt>
                <c:pt idx="4">
                  <c:v>29.5</c:v>
                </c:pt>
              </c:numCache>
            </c:numRef>
          </c:val>
          <c:smooth val="0"/>
          <c:extLst xmlns:c16r2="http://schemas.microsoft.com/office/drawing/2015/06/chart">
            <c:ext xmlns:c16="http://schemas.microsoft.com/office/drawing/2014/chart" uri="{C3380CC4-5D6E-409C-BE32-E72D297353CC}">
              <c16:uniqueId val="{00000001-4265-4B26-B3C9-A4C35A3C6FCE}"/>
            </c:ext>
          </c:extLst>
        </c:ser>
        <c:dLbls>
          <c:showLegendKey val="0"/>
          <c:showVal val="0"/>
          <c:showCatName val="0"/>
          <c:showSerName val="0"/>
          <c:showPercent val="0"/>
          <c:showBubbleSize val="0"/>
        </c:dLbls>
        <c:marker val="1"/>
        <c:smooth val="0"/>
        <c:axId val="30581120"/>
        <c:axId val="30583040"/>
      </c:lineChart>
      <c:dateAx>
        <c:axId val="30581120"/>
        <c:scaling>
          <c:orientation val="minMax"/>
        </c:scaling>
        <c:delete val="1"/>
        <c:axPos val="b"/>
        <c:numFmt formatCode="ge" sourceLinked="1"/>
        <c:majorTickMark val="none"/>
        <c:minorTickMark val="none"/>
        <c:tickLblPos val="none"/>
        <c:crossAx val="30583040"/>
        <c:crosses val="autoZero"/>
        <c:auto val="1"/>
        <c:lblOffset val="100"/>
        <c:baseTimeUnit val="years"/>
      </c:dateAx>
      <c:valAx>
        <c:axId val="30583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8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9C8B-4449-BD56-C346CECC435C}"/>
            </c:ext>
          </c:extLst>
        </c:ser>
        <c:dLbls>
          <c:showLegendKey val="0"/>
          <c:showVal val="0"/>
          <c:showCatName val="0"/>
          <c:showSerName val="0"/>
          <c:showPercent val="0"/>
          <c:showBubbleSize val="0"/>
        </c:dLbls>
        <c:gapWidth val="150"/>
        <c:axId val="30954240"/>
        <c:axId val="30956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1.93</c:v>
                </c:pt>
                <c:pt idx="4">
                  <c:v>1.92</c:v>
                </c:pt>
              </c:numCache>
            </c:numRef>
          </c:val>
          <c:smooth val="0"/>
          <c:extLst xmlns:c16r2="http://schemas.microsoft.com/office/drawing/2015/06/chart">
            <c:ext xmlns:c16="http://schemas.microsoft.com/office/drawing/2014/chart" uri="{C3380CC4-5D6E-409C-BE32-E72D297353CC}">
              <c16:uniqueId val="{00000001-9C8B-4449-BD56-C346CECC435C}"/>
            </c:ext>
          </c:extLst>
        </c:ser>
        <c:dLbls>
          <c:showLegendKey val="0"/>
          <c:showVal val="0"/>
          <c:showCatName val="0"/>
          <c:showSerName val="0"/>
          <c:showPercent val="0"/>
          <c:showBubbleSize val="0"/>
        </c:dLbls>
        <c:marker val="1"/>
        <c:smooth val="0"/>
        <c:axId val="30954240"/>
        <c:axId val="30956160"/>
      </c:lineChart>
      <c:dateAx>
        <c:axId val="30954240"/>
        <c:scaling>
          <c:orientation val="minMax"/>
        </c:scaling>
        <c:delete val="1"/>
        <c:axPos val="b"/>
        <c:numFmt formatCode="ge" sourceLinked="1"/>
        <c:majorTickMark val="none"/>
        <c:minorTickMark val="none"/>
        <c:tickLblPos val="none"/>
        <c:crossAx val="30956160"/>
        <c:crosses val="autoZero"/>
        <c:auto val="1"/>
        <c:lblOffset val="100"/>
        <c:baseTimeUnit val="years"/>
      </c:dateAx>
      <c:valAx>
        <c:axId val="30956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5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568.44000000000005</c:v>
                </c:pt>
                <c:pt idx="4">
                  <c:v>510.44</c:v>
                </c:pt>
              </c:numCache>
            </c:numRef>
          </c:val>
          <c:extLst xmlns:c16r2="http://schemas.microsoft.com/office/drawing/2015/06/chart">
            <c:ext xmlns:c16="http://schemas.microsoft.com/office/drawing/2014/chart" uri="{C3380CC4-5D6E-409C-BE32-E72D297353CC}">
              <c16:uniqueId val="{00000000-6FED-4D86-957C-248B257FC126}"/>
            </c:ext>
          </c:extLst>
        </c:ser>
        <c:dLbls>
          <c:showLegendKey val="0"/>
          <c:showVal val="0"/>
          <c:showCatName val="0"/>
          <c:showSerName val="0"/>
          <c:showPercent val="0"/>
          <c:showBubbleSize val="0"/>
        </c:dLbls>
        <c:gapWidth val="150"/>
        <c:axId val="30609408"/>
        <c:axId val="30610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41.15</c:v>
                </c:pt>
                <c:pt idx="4">
                  <c:v>39.08</c:v>
                </c:pt>
              </c:numCache>
            </c:numRef>
          </c:val>
          <c:smooth val="0"/>
          <c:extLst xmlns:c16r2="http://schemas.microsoft.com/office/drawing/2015/06/chart">
            <c:ext xmlns:c16="http://schemas.microsoft.com/office/drawing/2014/chart" uri="{C3380CC4-5D6E-409C-BE32-E72D297353CC}">
              <c16:uniqueId val="{00000001-6FED-4D86-957C-248B257FC126}"/>
            </c:ext>
          </c:extLst>
        </c:ser>
        <c:dLbls>
          <c:showLegendKey val="0"/>
          <c:showVal val="0"/>
          <c:showCatName val="0"/>
          <c:showSerName val="0"/>
          <c:showPercent val="0"/>
          <c:showBubbleSize val="0"/>
        </c:dLbls>
        <c:marker val="1"/>
        <c:smooth val="0"/>
        <c:axId val="30609408"/>
        <c:axId val="30610944"/>
      </c:lineChart>
      <c:dateAx>
        <c:axId val="30609408"/>
        <c:scaling>
          <c:orientation val="minMax"/>
        </c:scaling>
        <c:delete val="1"/>
        <c:axPos val="b"/>
        <c:numFmt formatCode="ge" sourceLinked="1"/>
        <c:majorTickMark val="none"/>
        <c:minorTickMark val="none"/>
        <c:tickLblPos val="none"/>
        <c:crossAx val="30610944"/>
        <c:crosses val="autoZero"/>
        <c:auto val="1"/>
        <c:lblOffset val="100"/>
        <c:baseTimeUnit val="years"/>
      </c:dateAx>
      <c:valAx>
        <c:axId val="30610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0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0</c:v>
                </c:pt>
                <c:pt idx="1">
                  <c:v>0</c:v>
                </c:pt>
                <c:pt idx="2">
                  <c:v>0</c:v>
                </c:pt>
                <c:pt idx="3">
                  <c:v>119.88</c:v>
                </c:pt>
                <c:pt idx="4">
                  <c:v>126.42</c:v>
                </c:pt>
              </c:numCache>
            </c:numRef>
          </c:val>
          <c:extLst xmlns:c16r2="http://schemas.microsoft.com/office/drawing/2015/06/chart">
            <c:ext xmlns:c16="http://schemas.microsoft.com/office/drawing/2014/chart" uri="{C3380CC4-5D6E-409C-BE32-E72D297353CC}">
              <c16:uniqueId val="{00000000-C608-40BD-B9E2-5F5DFB16135B}"/>
            </c:ext>
          </c:extLst>
        </c:ser>
        <c:dLbls>
          <c:showLegendKey val="0"/>
          <c:showVal val="0"/>
          <c:showCatName val="0"/>
          <c:showSerName val="0"/>
          <c:showPercent val="0"/>
          <c:showBubbleSize val="0"/>
        </c:dLbls>
        <c:gapWidth val="150"/>
        <c:axId val="89464832"/>
        <c:axId val="89466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88.12</c:v>
                </c:pt>
                <c:pt idx="4">
                  <c:v>81.33</c:v>
                </c:pt>
              </c:numCache>
            </c:numRef>
          </c:val>
          <c:smooth val="0"/>
          <c:extLst xmlns:c16r2="http://schemas.microsoft.com/office/drawing/2015/06/chart">
            <c:ext xmlns:c16="http://schemas.microsoft.com/office/drawing/2014/chart" uri="{C3380CC4-5D6E-409C-BE32-E72D297353CC}">
              <c16:uniqueId val="{00000001-C608-40BD-B9E2-5F5DFB16135B}"/>
            </c:ext>
          </c:extLst>
        </c:ser>
        <c:dLbls>
          <c:showLegendKey val="0"/>
          <c:showVal val="0"/>
          <c:showCatName val="0"/>
          <c:showSerName val="0"/>
          <c:showPercent val="0"/>
          <c:showBubbleSize val="0"/>
        </c:dLbls>
        <c:marker val="1"/>
        <c:smooth val="0"/>
        <c:axId val="89464832"/>
        <c:axId val="89466752"/>
      </c:lineChart>
      <c:dateAx>
        <c:axId val="89464832"/>
        <c:scaling>
          <c:orientation val="minMax"/>
        </c:scaling>
        <c:delete val="1"/>
        <c:axPos val="b"/>
        <c:numFmt formatCode="ge" sourceLinked="1"/>
        <c:majorTickMark val="none"/>
        <c:minorTickMark val="none"/>
        <c:tickLblPos val="none"/>
        <c:crossAx val="89466752"/>
        <c:crosses val="autoZero"/>
        <c:auto val="1"/>
        <c:lblOffset val="100"/>
        <c:baseTimeUnit val="years"/>
      </c:dateAx>
      <c:valAx>
        <c:axId val="89466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46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1623.99</c:v>
                </c:pt>
                <c:pt idx="4">
                  <c:v>1559.71</c:v>
                </c:pt>
              </c:numCache>
            </c:numRef>
          </c:val>
          <c:extLst xmlns:c16r2="http://schemas.microsoft.com/office/drawing/2015/06/chart">
            <c:ext xmlns:c16="http://schemas.microsoft.com/office/drawing/2014/chart" uri="{C3380CC4-5D6E-409C-BE32-E72D297353CC}">
              <c16:uniqueId val="{00000000-9B27-4928-B821-3346D332AA34}"/>
            </c:ext>
          </c:extLst>
        </c:ser>
        <c:dLbls>
          <c:showLegendKey val="0"/>
          <c:showVal val="0"/>
          <c:showCatName val="0"/>
          <c:showSerName val="0"/>
          <c:showPercent val="0"/>
          <c:showBubbleSize val="0"/>
        </c:dLbls>
        <c:gapWidth val="150"/>
        <c:axId val="30687616"/>
        <c:axId val="30689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716.96</c:v>
                </c:pt>
                <c:pt idx="4">
                  <c:v>799.11</c:v>
                </c:pt>
              </c:numCache>
            </c:numRef>
          </c:val>
          <c:smooth val="0"/>
          <c:extLst xmlns:c16r2="http://schemas.microsoft.com/office/drawing/2015/06/chart">
            <c:ext xmlns:c16="http://schemas.microsoft.com/office/drawing/2014/chart" uri="{C3380CC4-5D6E-409C-BE32-E72D297353CC}">
              <c16:uniqueId val="{00000001-9B27-4928-B821-3346D332AA34}"/>
            </c:ext>
          </c:extLst>
        </c:ser>
        <c:dLbls>
          <c:showLegendKey val="0"/>
          <c:showVal val="0"/>
          <c:showCatName val="0"/>
          <c:showSerName val="0"/>
          <c:showPercent val="0"/>
          <c:showBubbleSize val="0"/>
        </c:dLbls>
        <c:marker val="1"/>
        <c:smooth val="0"/>
        <c:axId val="30687616"/>
        <c:axId val="30689536"/>
      </c:lineChart>
      <c:dateAx>
        <c:axId val="30687616"/>
        <c:scaling>
          <c:orientation val="minMax"/>
        </c:scaling>
        <c:delete val="1"/>
        <c:axPos val="b"/>
        <c:numFmt formatCode="ge" sourceLinked="1"/>
        <c:majorTickMark val="none"/>
        <c:minorTickMark val="none"/>
        <c:tickLblPos val="none"/>
        <c:crossAx val="30689536"/>
        <c:crosses val="autoZero"/>
        <c:auto val="1"/>
        <c:lblOffset val="100"/>
        <c:baseTimeUnit val="years"/>
      </c:dateAx>
      <c:valAx>
        <c:axId val="30689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87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0</c:v>
                </c:pt>
                <c:pt idx="2">
                  <c:v>0</c:v>
                </c:pt>
                <c:pt idx="3">
                  <c:v>177.56</c:v>
                </c:pt>
                <c:pt idx="4">
                  <c:v>100</c:v>
                </c:pt>
              </c:numCache>
            </c:numRef>
          </c:val>
          <c:extLst xmlns:c16r2="http://schemas.microsoft.com/office/drawing/2015/06/chart">
            <c:ext xmlns:c16="http://schemas.microsoft.com/office/drawing/2014/chart" uri="{C3380CC4-5D6E-409C-BE32-E72D297353CC}">
              <c16:uniqueId val="{00000000-1823-442A-B599-E216337E5E33}"/>
            </c:ext>
          </c:extLst>
        </c:ser>
        <c:dLbls>
          <c:showLegendKey val="0"/>
          <c:showVal val="0"/>
          <c:showCatName val="0"/>
          <c:showSerName val="0"/>
          <c:showPercent val="0"/>
          <c:showBubbleSize val="0"/>
        </c:dLbls>
        <c:gapWidth val="150"/>
        <c:axId val="30720768"/>
        <c:axId val="30722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88.09</c:v>
                </c:pt>
                <c:pt idx="4">
                  <c:v>87.69</c:v>
                </c:pt>
              </c:numCache>
            </c:numRef>
          </c:val>
          <c:smooth val="0"/>
          <c:extLst xmlns:c16r2="http://schemas.microsoft.com/office/drawing/2015/06/chart">
            <c:ext xmlns:c16="http://schemas.microsoft.com/office/drawing/2014/chart" uri="{C3380CC4-5D6E-409C-BE32-E72D297353CC}">
              <c16:uniqueId val="{00000001-1823-442A-B599-E216337E5E33}"/>
            </c:ext>
          </c:extLst>
        </c:ser>
        <c:dLbls>
          <c:showLegendKey val="0"/>
          <c:showVal val="0"/>
          <c:showCatName val="0"/>
          <c:showSerName val="0"/>
          <c:showPercent val="0"/>
          <c:showBubbleSize val="0"/>
        </c:dLbls>
        <c:marker val="1"/>
        <c:smooth val="0"/>
        <c:axId val="30720768"/>
        <c:axId val="30722688"/>
      </c:lineChart>
      <c:dateAx>
        <c:axId val="30720768"/>
        <c:scaling>
          <c:orientation val="minMax"/>
        </c:scaling>
        <c:delete val="1"/>
        <c:axPos val="b"/>
        <c:numFmt formatCode="ge" sourceLinked="1"/>
        <c:majorTickMark val="none"/>
        <c:minorTickMark val="none"/>
        <c:tickLblPos val="none"/>
        <c:crossAx val="30722688"/>
        <c:crosses val="autoZero"/>
        <c:auto val="1"/>
        <c:lblOffset val="100"/>
        <c:baseTimeUnit val="years"/>
      </c:dateAx>
      <c:valAx>
        <c:axId val="3072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72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0</c:v>
                </c:pt>
                <c:pt idx="1">
                  <c:v>0</c:v>
                </c:pt>
                <c:pt idx="2">
                  <c:v>0</c:v>
                </c:pt>
                <c:pt idx="3">
                  <c:v>110.64</c:v>
                </c:pt>
                <c:pt idx="4">
                  <c:v>196.76</c:v>
                </c:pt>
              </c:numCache>
            </c:numRef>
          </c:val>
          <c:extLst xmlns:c16r2="http://schemas.microsoft.com/office/drawing/2015/06/chart">
            <c:ext xmlns:c16="http://schemas.microsoft.com/office/drawing/2014/chart" uri="{C3380CC4-5D6E-409C-BE32-E72D297353CC}">
              <c16:uniqueId val="{00000000-F62B-438E-93C0-A3EDB1F004E8}"/>
            </c:ext>
          </c:extLst>
        </c:ser>
        <c:dLbls>
          <c:showLegendKey val="0"/>
          <c:showVal val="0"/>
          <c:showCatName val="0"/>
          <c:showSerName val="0"/>
          <c:showPercent val="0"/>
          <c:showBubbleSize val="0"/>
        </c:dLbls>
        <c:gapWidth val="150"/>
        <c:axId val="30819072"/>
        <c:axId val="30820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181.8</c:v>
                </c:pt>
                <c:pt idx="4">
                  <c:v>180.07</c:v>
                </c:pt>
              </c:numCache>
            </c:numRef>
          </c:val>
          <c:smooth val="0"/>
          <c:extLst xmlns:c16r2="http://schemas.microsoft.com/office/drawing/2015/06/chart">
            <c:ext xmlns:c16="http://schemas.microsoft.com/office/drawing/2014/chart" uri="{C3380CC4-5D6E-409C-BE32-E72D297353CC}">
              <c16:uniqueId val="{00000001-F62B-438E-93C0-A3EDB1F004E8}"/>
            </c:ext>
          </c:extLst>
        </c:ser>
        <c:dLbls>
          <c:showLegendKey val="0"/>
          <c:showVal val="0"/>
          <c:showCatName val="0"/>
          <c:showSerName val="0"/>
          <c:showPercent val="0"/>
          <c:showBubbleSize val="0"/>
        </c:dLbls>
        <c:marker val="1"/>
        <c:smooth val="0"/>
        <c:axId val="30819072"/>
        <c:axId val="30820992"/>
      </c:lineChart>
      <c:dateAx>
        <c:axId val="30819072"/>
        <c:scaling>
          <c:orientation val="minMax"/>
        </c:scaling>
        <c:delete val="1"/>
        <c:axPos val="b"/>
        <c:numFmt formatCode="ge" sourceLinked="1"/>
        <c:majorTickMark val="none"/>
        <c:minorTickMark val="none"/>
        <c:tickLblPos val="none"/>
        <c:crossAx val="30820992"/>
        <c:crosses val="autoZero"/>
        <c:auto val="1"/>
        <c:lblOffset val="100"/>
        <c:baseTimeUnit val="years"/>
      </c:dateAx>
      <c:valAx>
        <c:axId val="30820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1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長野県　中野市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3"/>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Cc1</v>
      </c>
      <c r="X8" s="72"/>
      <c r="Y8" s="72"/>
      <c r="Z8" s="72"/>
      <c r="AA8" s="72"/>
      <c r="AB8" s="72"/>
      <c r="AC8" s="72"/>
      <c r="AD8" s="73" t="str">
        <f>データ!$M$6</f>
        <v>非設置</v>
      </c>
      <c r="AE8" s="73"/>
      <c r="AF8" s="73"/>
      <c r="AG8" s="73"/>
      <c r="AH8" s="73"/>
      <c r="AI8" s="73"/>
      <c r="AJ8" s="73"/>
      <c r="AK8" s="3"/>
      <c r="AL8" s="67">
        <f>データ!S6</f>
        <v>44984</v>
      </c>
      <c r="AM8" s="67"/>
      <c r="AN8" s="67"/>
      <c r="AO8" s="67"/>
      <c r="AP8" s="67"/>
      <c r="AQ8" s="67"/>
      <c r="AR8" s="67"/>
      <c r="AS8" s="67"/>
      <c r="AT8" s="66">
        <f>データ!T6</f>
        <v>112.18</v>
      </c>
      <c r="AU8" s="66"/>
      <c r="AV8" s="66"/>
      <c r="AW8" s="66"/>
      <c r="AX8" s="66"/>
      <c r="AY8" s="66"/>
      <c r="AZ8" s="66"/>
      <c r="BA8" s="66"/>
      <c r="BB8" s="66">
        <f>データ!U6</f>
        <v>401</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3"/>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3"/>
      <c r="BK9" s="3"/>
      <c r="BL9" s="64" t="s">
        <v>20</v>
      </c>
      <c r="BM9" s="65"/>
      <c r="BN9" s="10" t="s">
        <v>21</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f>データ!O6</f>
        <v>44.56</v>
      </c>
      <c r="J10" s="66"/>
      <c r="K10" s="66"/>
      <c r="L10" s="66"/>
      <c r="M10" s="66"/>
      <c r="N10" s="66"/>
      <c r="O10" s="66"/>
      <c r="P10" s="66">
        <f>データ!P6</f>
        <v>56.51</v>
      </c>
      <c r="Q10" s="66"/>
      <c r="R10" s="66"/>
      <c r="S10" s="66"/>
      <c r="T10" s="66"/>
      <c r="U10" s="66"/>
      <c r="V10" s="66"/>
      <c r="W10" s="66">
        <f>データ!Q6</f>
        <v>81.2</v>
      </c>
      <c r="X10" s="66"/>
      <c r="Y10" s="66"/>
      <c r="Z10" s="66"/>
      <c r="AA10" s="66"/>
      <c r="AB10" s="66"/>
      <c r="AC10" s="66"/>
      <c r="AD10" s="67">
        <f>データ!R6</f>
        <v>3510</v>
      </c>
      <c r="AE10" s="67"/>
      <c r="AF10" s="67"/>
      <c r="AG10" s="67"/>
      <c r="AH10" s="67"/>
      <c r="AI10" s="67"/>
      <c r="AJ10" s="67"/>
      <c r="AK10" s="2"/>
      <c r="AL10" s="67">
        <f>データ!V6</f>
        <v>25284</v>
      </c>
      <c r="AM10" s="67"/>
      <c r="AN10" s="67"/>
      <c r="AO10" s="67"/>
      <c r="AP10" s="67"/>
      <c r="AQ10" s="67"/>
      <c r="AR10" s="67"/>
      <c r="AS10" s="67"/>
      <c r="AT10" s="66">
        <f>データ!W6</f>
        <v>7.85</v>
      </c>
      <c r="AU10" s="66"/>
      <c r="AV10" s="66"/>
      <c r="AW10" s="66"/>
      <c r="AX10" s="66"/>
      <c r="AY10" s="66"/>
      <c r="AZ10" s="66"/>
      <c r="BA10" s="66"/>
      <c r="BB10" s="66">
        <f>データ!X6</f>
        <v>3220.89</v>
      </c>
      <c r="BC10" s="66"/>
      <c r="BD10" s="66"/>
      <c r="BE10" s="66"/>
      <c r="BF10" s="66"/>
      <c r="BG10" s="66"/>
      <c r="BH10" s="66"/>
      <c r="BI10" s="66"/>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122</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120</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121</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zUH0VhbcsV6ktgO5KMOPYtrXvOIOOBcsQVLia/VX6mQLJpwPq3e1eSzWjuyWMlvtoKMIpR+3xp1mKPPf7h/q2A==" saltValue="s5s0kjnzWiTHyV/KxzwBM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202118</v>
      </c>
      <c r="D6" s="33">
        <f t="shared" si="3"/>
        <v>46</v>
      </c>
      <c r="E6" s="33">
        <f t="shared" si="3"/>
        <v>17</v>
      </c>
      <c r="F6" s="33">
        <f t="shared" si="3"/>
        <v>1</v>
      </c>
      <c r="G6" s="33">
        <f t="shared" si="3"/>
        <v>0</v>
      </c>
      <c r="H6" s="33" t="str">
        <f t="shared" si="3"/>
        <v>長野県　中野市</v>
      </c>
      <c r="I6" s="33" t="str">
        <f t="shared" si="3"/>
        <v>法適用</v>
      </c>
      <c r="J6" s="33" t="str">
        <f t="shared" si="3"/>
        <v>下水道事業</v>
      </c>
      <c r="K6" s="33" t="str">
        <f t="shared" si="3"/>
        <v>公共下水道</v>
      </c>
      <c r="L6" s="33" t="str">
        <f t="shared" si="3"/>
        <v>Cc1</v>
      </c>
      <c r="M6" s="33" t="str">
        <f t="shared" si="3"/>
        <v>非設置</v>
      </c>
      <c r="N6" s="34" t="str">
        <f t="shared" si="3"/>
        <v>-</v>
      </c>
      <c r="O6" s="34">
        <f t="shared" si="3"/>
        <v>44.56</v>
      </c>
      <c r="P6" s="34">
        <f t="shared" si="3"/>
        <v>56.51</v>
      </c>
      <c r="Q6" s="34">
        <f t="shared" si="3"/>
        <v>81.2</v>
      </c>
      <c r="R6" s="34">
        <f t="shared" si="3"/>
        <v>3510</v>
      </c>
      <c r="S6" s="34">
        <f t="shared" si="3"/>
        <v>44984</v>
      </c>
      <c r="T6" s="34">
        <f t="shared" si="3"/>
        <v>112.18</v>
      </c>
      <c r="U6" s="34">
        <f t="shared" si="3"/>
        <v>401</v>
      </c>
      <c r="V6" s="34">
        <f t="shared" si="3"/>
        <v>25284</v>
      </c>
      <c r="W6" s="34">
        <f t="shared" si="3"/>
        <v>7.85</v>
      </c>
      <c r="X6" s="34">
        <f t="shared" si="3"/>
        <v>3220.89</v>
      </c>
      <c r="Y6" s="35" t="str">
        <f>IF(Y7="",NA(),Y7)</f>
        <v>-</v>
      </c>
      <c r="Z6" s="35" t="str">
        <f t="shared" ref="Z6:AH6" si="4">IF(Z7="",NA(),Z7)</f>
        <v>-</v>
      </c>
      <c r="AA6" s="35" t="str">
        <f t="shared" si="4"/>
        <v>-</v>
      </c>
      <c r="AB6" s="35">
        <f t="shared" si="4"/>
        <v>126.43</v>
      </c>
      <c r="AC6" s="35">
        <f t="shared" si="4"/>
        <v>125.07</v>
      </c>
      <c r="AD6" s="35" t="str">
        <f t="shared" si="4"/>
        <v>-</v>
      </c>
      <c r="AE6" s="35" t="str">
        <f t="shared" si="4"/>
        <v>-</v>
      </c>
      <c r="AF6" s="35" t="str">
        <f t="shared" si="4"/>
        <v>-</v>
      </c>
      <c r="AG6" s="35">
        <f t="shared" si="4"/>
        <v>105.98</v>
      </c>
      <c r="AH6" s="35">
        <f t="shared" si="4"/>
        <v>105.53</v>
      </c>
      <c r="AI6" s="34" t="str">
        <f>IF(AI7="","",IF(AI7="-","【-】","【"&amp;SUBSTITUTE(TEXT(AI7,"#,##0.00"),"-","△")&amp;"】"))</f>
        <v>【108.80】</v>
      </c>
      <c r="AJ6" s="35" t="str">
        <f>IF(AJ7="",NA(),AJ7)</f>
        <v>-</v>
      </c>
      <c r="AK6" s="35" t="str">
        <f t="shared" ref="AK6:AS6" si="5">IF(AK7="",NA(),AK7)</f>
        <v>-</v>
      </c>
      <c r="AL6" s="35" t="str">
        <f t="shared" si="5"/>
        <v>-</v>
      </c>
      <c r="AM6" s="35">
        <f t="shared" si="5"/>
        <v>568.44000000000005</v>
      </c>
      <c r="AN6" s="35">
        <f t="shared" si="5"/>
        <v>510.44</v>
      </c>
      <c r="AO6" s="35" t="str">
        <f t="shared" si="5"/>
        <v>-</v>
      </c>
      <c r="AP6" s="35" t="str">
        <f t="shared" si="5"/>
        <v>-</v>
      </c>
      <c r="AQ6" s="35" t="str">
        <f t="shared" si="5"/>
        <v>-</v>
      </c>
      <c r="AR6" s="35">
        <f t="shared" si="5"/>
        <v>41.15</v>
      </c>
      <c r="AS6" s="35">
        <f t="shared" si="5"/>
        <v>39.08</v>
      </c>
      <c r="AT6" s="34" t="str">
        <f>IF(AT7="","",IF(AT7="-","【-】","【"&amp;SUBSTITUTE(TEXT(AT7,"#,##0.00"),"-","△")&amp;"】"))</f>
        <v>【4.27】</v>
      </c>
      <c r="AU6" s="35" t="str">
        <f>IF(AU7="",NA(),AU7)</f>
        <v>-</v>
      </c>
      <c r="AV6" s="35" t="str">
        <f t="shared" ref="AV6:BD6" si="6">IF(AV7="",NA(),AV7)</f>
        <v>-</v>
      </c>
      <c r="AW6" s="35" t="str">
        <f t="shared" si="6"/>
        <v>-</v>
      </c>
      <c r="AX6" s="35">
        <f t="shared" si="6"/>
        <v>119.88</v>
      </c>
      <c r="AY6" s="35">
        <f t="shared" si="6"/>
        <v>126.42</v>
      </c>
      <c r="AZ6" s="35" t="str">
        <f t="shared" si="6"/>
        <v>-</v>
      </c>
      <c r="BA6" s="35" t="str">
        <f t="shared" si="6"/>
        <v>-</v>
      </c>
      <c r="BB6" s="35" t="str">
        <f t="shared" si="6"/>
        <v>-</v>
      </c>
      <c r="BC6" s="35">
        <f t="shared" si="6"/>
        <v>88.12</v>
      </c>
      <c r="BD6" s="35">
        <f t="shared" si="6"/>
        <v>81.33</v>
      </c>
      <c r="BE6" s="34" t="str">
        <f>IF(BE7="","",IF(BE7="-","【-】","【"&amp;SUBSTITUTE(TEXT(BE7,"#,##0.00"),"-","△")&amp;"】"))</f>
        <v>【66.41】</v>
      </c>
      <c r="BF6" s="35" t="str">
        <f>IF(BF7="",NA(),BF7)</f>
        <v>-</v>
      </c>
      <c r="BG6" s="35" t="str">
        <f t="shared" ref="BG6:BO6" si="7">IF(BG7="",NA(),BG7)</f>
        <v>-</v>
      </c>
      <c r="BH6" s="35" t="str">
        <f t="shared" si="7"/>
        <v>-</v>
      </c>
      <c r="BI6" s="35">
        <f t="shared" si="7"/>
        <v>1623.99</v>
      </c>
      <c r="BJ6" s="35">
        <f t="shared" si="7"/>
        <v>1559.71</v>
      </c>
      <c r="BK6" s="35" t="str">
        <f t="shared" si="7"/>
        <v>-</v>
      </c>
      <c r="BL6" s="35" t="str">
        <f t="shared" si="7"/>
        <v>-</v>
      </c>
      <c r="BM6" s="35" t="str">
        <f t="shared" si="7"/>
        <v>-</v>
      </c>
      <c r="BN6" s="35">
        <f t="shared" si="7"/>
        <v>716.96</v>
      </c>
      <c r="BO6" s="35">
        <f t="shared" si="7"/>
        <v>799.11</v>
      </c>
      <c r="BP6" s="34" t="str">
        <f>IF(BP7="","",IF(BP7="-","【-】","【"&amp;SUBSTITUTE(TEXT(BP7,"#,##0.00"),"-","△")&amp;"】"))</f>
        <v>【707.33】</v>
      </c>
      <c r="BQ6" s="35" t="str">
        <f>IF(BQ7="",NA(),BQ7)</f>
        <v>-</v>
      </c>
      <c r="BR6" s="35" t="str">
        <f t="shared" ref="BR6:BZ6" si="8">IF(BR7="",NA(),BR7)</f>
        <v>-</v>
      </c>
      <c r="BS6" s="35" t="str">
        <f t="shared" si="8"/>
        <v>-</v>
      </c>
      <c r="BT6" s="35">
        <f t="shared" si="8"/>
        <v>177.56</v>
      </c>
      <c r="BU6" s="35">
        <f t="shared" si="8"/>
        <v>100</v>
      </c>
      <c r="BV6" s="35" t="str">
        <f t="shared" si="8"/>
        <v>-</v>
      </c>
      <c r="BW6" s="35" t="str">
        <f t="shared" si="8"/>
        <v>-</v>
      </c>
      <c r="BX6" s="35" t="str">
        <f t="shared" si="8"/>
        <v>-</v>
      </c>
      <c r="BY6" s="35">
        <f t="shared" si="8"/>
        <v>88.09</v>
      </c>
      <c r="BZ6" s="35">
        <f t="shared" si="8"/>
        <v>87.69</v>
      </c>
      <c r="CA6" s="34" t="str">
        <f>IF(CA7="","",IF(CA7="-","【-】","【"&amp;SUBSTITUTE(TEXT(CA7,"#,##0.00"),"-","△")&amp;"】"))</f>
        <v>【101.26】</v>
      </c>
      <c r="CB6" s="35" t="str">
        <f>IF(CB7="",NA(),CB7)</f>
        <v>-</v>
      </c>
      <c r="CC6" s="35" t="str">
        <f t="shared" ref="CC6:CK6" si="9">IF(CC7="",NA(),CC7)</f>
        <v>-</v>
      </c>
      <c r="CD6" s="35" t="str">
        <f t="shared" si="9"/>
        <v>-</v>
      </c>
      <c r="CE6" s="35">
        <f t="shared" si="9"/>
        <v>110.64</v>
      </c>
      <c r="CF6" s="35">
        <f t="shared" si="9"/>
        <v>196.76</v>
      </c>
      <c r="CG6" s="35" t="str">
        <f t="shared" si="9"/>
        <v>-</v>
      </c>
      <c r="CH6" s="35" t="str">
        <f t="shared" si="9"/>
        <v>-</v>
      </c>
      <c r="CI6" s="35" t="str">
        <f t="shared" si="9"/>
        <v>-</v>
      </c>
      <c r="CJ6" s="35">
        <f t="shared" si="9"/>
        <v>181.8</v>
      </c>
      <c r="CK6" s="35">
        <f t="shared" si="9"/>
        <v>180.07</v>
      </c>
      <c r="CL6" s="34" t="str">
        <f>IF(CL7="","",IF(CL7="-","【-】","【"&amp;SUBSTITUTE(TEXT(CL7,"#,##0.00"),"-","△")&amp;"】"))</f>
        <v>【136.39】</v>
      </c>
      <c r="CM6" s="35" t="str">
        <f>IF(CM7="",NA(),CM7)</f>
        <v>-</v>
      </c>
      <c r="CN6" s="35" t="str">
        <f t="shared" ref="CN6:CV6" si="10">IF(CN7="",NA(),CN7)</f>
        <v>-</v>
      </c>
      <c r="CO6" s="35" t="str">
        <f t="shared" si="10"/>
        <v>-</v>
      </c>
      <c r="CP6" s="35">
        <f t="shared" si="10"/>
        <v>48.5</v>
      </c>
      <c r="CQ6" s="35">
        <f t="shared" si="10"/>
        <v>48.83</v>
      </c>
      <c r="CR6" s="35" t="str">
        <f t="shared" si="10"/>
        <v>-</v>
      </c>
      <c r="CS6" s="35" t="str">
        <f t="shared" si="10"/>
        <v>-</v>
      </c>
      <c r="CT6" s="35" t="str">
        <f t="shared" si="10"/>
        <v>-</v>
      </c>
      <c r="CU6" s="35">
        <f t="shared" si="10"/>
        <v>59.35</v>
      </c>
      <c r="CV6" s="35">
        <f t="shared" si="10"/>
        <v>58.4</v>
      </c>
      <c r="CW6" s="34" t="str">
        <f>IF(CW7="","",IF(CW7="-","【-】","【"&amp;SUBSTITUTE(TEXT(CW7,"#,##0.00"),"-","△")&amp;"】"))</f>
        <v>【60.13】</v>
      </c>
      <c r="CX6" s="35" t="str">
        <f>IF(CX7="",NA(),CX7)</f>
        <v>-</v>
      </c>
      <c r="CY6" s="35" t="str">
        <f t="shared" ref="CY6:DG6" si="11">IF(CY7="",NA(),CY7)</f>
        <v>-</v>
      </c>
      <c r="CZ6" s="35" t="str">
        <f t="shared" si="11"/>
        <v>-</v>
      </c>
      <c r="DA6" s="35">
        <f t="shared" si="11"/>
        <v>90.84</v>
      </c>
      <c r="DB6" s="35">
        <f t="shared" si="11"/>
        <v>92.35</v>
      </c>
      <c r="DC6" s="35" t="str">
        <f t="shared" si="11"/>
        <v>-</v>
      </c>
      <c r="DD6" s="35" t="str">
        <f t="shared" si="11"/>
        <v>-</v>
      </c>
      <c r="DE6" s="35" t="str">
        <f t="shared" si="11"/>
        <v>-</v>
      </c>
      <c r="DF6" s="35">
        <f t="shared" si="11"/>
        <v>89.88</v>
      </c>
      <c r="DG6" s="35">
        <f t="shared" si="11"/>
        <v>89.68</v>
      </c>
      <c r="DH6" s="34" t="str">
        <f>IF(DH7="","",IF(DH7="-","【-】","【"&amp;SUBSTITUTE(TEXT(DH7,"#,##0.00"),"-","△")&amp;"】"))</f>
        <v>【95.06】</v>
      </c>
      <c r="DI6" s="35" t="str">
        <f>IF(DI7="",NA(),DI7)</f>
        <v>-</v>
      </c>
      <c r="DJ6" s="35" t="str">
        <f t="shared" ref="DJ6:DR6" si="12">IF(DJ7="",NA(),DJ7)</f>
        <v>-</v>
      </c>
      <c r="DK6" s="35" t="str">
        <f t="shared" si="12"/>
        <v>-</v>
      </c>
      <c r="DL6" s="35">
        <f t="shared" si="12"/>
        <v>5.13</v>
      </c>
      <c r="DM6" s="35">
        <f t="shared" si="12"/>
        <v>8.85</v>
      </c>
      <c r="DN6" s="35" t="str">
        <f t="shared" si="12"/>
        <v>-</v>
      </c>
      <c r="DO6" s="35" t="str">
        <f t="shared" si="12"/>
        <v>-</v>
      </c>
      <c r="DP6" s="35" t="str">
        <f t="shared" si="12"/>
        <v>-</v>
      </c>
      <c r="DQ6" s="35">
        <f t="shared" si="12"/>
        <v>27.12</v>
      </c>
      <c r="DR6" s="35">
        <f t="shared" si="12"/>
        <v>29.5</v>
      </c>
      <c r="DS6" s="34" t="str">
        <f>IF(DS7="","",IF(DS7="-","【-】","【"&amp;SUBSTITUTE(TEXT(DS7,"#,##0.00"),"-","△")&amp;"】"))</f>
        <v>【38.13】</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5">
        <f t="shared" si="13"/>
        <v>1.93</v>
      </c>
      <c r="EC6" s="35">
        <f t="shared" si="13"/>
        <v>1.92</v>
      </c>
      <c r="ED6" s="34" t="str">
        <f>IF(ED7="","",IF(ED7="-","【-】","【"&amp;SUBSTITUTE(TEXT(ED7,"#,##0.00"),"-","△")&amp;"】"))</f>
        <v>【5.37】</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5">
        <f t="shared" si="14"/>
        <v>0.19</v>
      </c>
      <c r="EN6" s="35">
        <f t="shared" si="14"/>
        <v>0.23</v>
      </c>
      <c r="EO6" s="34" t="str">
        <f>IF(EO7="","",IF(EO7="-","【-】","【"&amp;SUBSTITUTE(TEXT(EO7,"#,##0.00"),"-","△")&amp;"】"))</f>
        <v>【0.23】</v>
      </c>
    </row>
    <row r="7" spans="1:148" s="36" customFormat="1" x14ac:dyDescent="0.15">
      <c r="A7" s="28"/>
      <c r="B7" s="37">
        <v>2017</v>
      </c>
      <c r="C7" s="37">
        <v>202118</v>
      </c>
      <c r="D7" s="37">
        <v>46</v>
      </c>
      <c r="E7" s="37">
        <v>17</v>
      </c>
      <c r="F7" s="37">
        <v>1</v>
      </c>
      <c r="G7" s="37">
        <v>0</v>
      </c>
      <c r="H7" s="37" t="s">
        <v>108</v>
      </c>
      <c r="I7" s="37" t="s">
        <v>109</v>
      </c>
      <c r="J7" s="37" t="s">
        <v>110</v>
      </c>
      <c r="K7" s="37" t="s">
        <v>111</v>
      </c>
      <c r="L7" s="37" t="s">
        <v>112</v>
      </c>
      <c r="M7" s="37" t="s">
        <v>113</v>
      </c>
      <c r="N7" s="38" t="s">
        <v>114</v>
      </c>
      <c r="O7" s="38">
        <v>44.56</v>
      </c>
      <c r="P7" s="38">
        <v>56.51</v>
      </c>
      <c r="Q7" s="38">
        <v>81.2</v>
      </c>
      <c r="R7" s="38">
        <v>3510</v>
      </c>
      <c r="S7" s="38">
        <v>44984</v>
      </c>
      <c r="T7" s="38">
        <v>112.18</v>
      </c>
      <c r="U7" s="38">
        <v>401</v>
      </c>
      <c r="V7" s="38">
        <v>25284</v>
      </c>
      <c r="W7" s="38">
        <v>7.85</v>
      </c>
      <c r="X7" s="38">
        <v>3220.89</v>
      </c>
      <c r="Y7" s="38" t="s">
        <v>114</v>
      </c>
      <c r="Z7" s="38" t="s">
        <v>114</v>
      </c>
      <c r="AA7" s="38" t="s">
        <v>114</v>
      </c>
      <c r="AB7" s="38">
        <v>126.43</v>
      </c>
      <c r="AC7" s="38">
        <v>125.07</v>
      </c>
      <c r="AD7" s="38" t="s">
        <v>114</v>
      </c>
      <c r="AE7" s="38" t="s">
        <v>114</v>
      </c>
      <c r="AF7" s="38" t="s">
        <v>114</v>
      </c>
      <c r="AG7" s="38">
        <v>105.98</v>
      </c>
      <c r="AH7" s="38">
        <v>105.53</v>
      </c>
      <c r="AI7" s="38">
        <v>108.8</v>
      </c>
      <c r="AJ7" s="38" t="s">
        <v>114</v>
      </c>
      <c r="AK7" s="38" t="s">
        <v>114</v>
      </c>
      <c r="AL7" s="38" t="s">
        <v>114</v>
      </c>
      <c r="AM7" s="38">
        <v>568.44000000000005</v>
      </c>
      <c r="AN7" s="38">
        <v>510.44</v>
      </c>
      <c r="AO7" s="38" t="s">
        <v>114</v>
      </c>
      <c r="AP7" s="38" t="s">
        <v>114</v>
      </c>
      <c r="AQ7" s="38" t="s">
        <v>114</v>
      </c>
      <c r="AR7" s="38">
        <v>41.15</v>
      </c>
      <c r="AS7" s="38">
        <v>39.08</v>
      </c>
      <c r="AT7" s="38">
        <v>4.2699999999999996</v>
      </c>
      <c r="AU7" s="38" t="s">
        <v>114</v>
      </c>
      <c r="AV7" s="38" t="s">
        <v>114</v>
      </c>
      <c r="AW7" s="38" t="s">
        <v>114</v>
      </c>
      <c r="AX7" s="38">
        <v>119.88</v>
      </c>
      <c r="AY7" s="38">
        <v>126.42</v>
      </c>
      <c r="AZ7" s="38" t="s">
        <v>114</v>
      </c>
      <c r="BA7" s="38" t="s">
        <v>114</v>
      </c>
      <c r="BB7" s="38" t="s">
        <v>114</v>
      </c>
      <c r="BC7" s="38">
        <v>88.12</v>
      </c>
      <c r="BD7" s="38">
        <v>81.33</v>
      </c>
      <c r="BE7" s="38">
        <v>66.41</v>
      </c>
      <c r="BF7" s="38" t="s">
        <v>114</v>
      </c>
      <c r="BG7" s="38" t="s">
        <v>114</v>
      </c>
      <c r="BH7" s="38" t="s">
        <v>114</v>
      </c>
      <c r="BI7" s="38">
        <v>1623.99</v>
      </c>
      <c r="BJ7" s="38">
        <v>1559.71</v>
      </c>
      <c r="BK7" s="38" t="s">
        <v>114</v>
      </c>
      <c r="BL7" s="38" t="s">
        <v>114</v>
      </c>
      <c r="BM7" s="38" t="s">
        <v>114</v>
      </c>
      <c r="BN7" s="38">
        <v>716.96</v>
      </c>
      <c r="BO7" s="38">
        <v>799.11</v>
      </c>
      <c r="BP7" s="38">
        <v>707.33</v>
      </c>
      <c r="BQ7" s="38" t="s">
        <v>114</v>
      </c>
      <c r="BR7" s="38" t="s">
        <v>114</v>
      </c>
      <c r="BS7" s="38" t="s">
        <v>114</v>
      </c>
      <c r="BT7" s="38">
        <v>177.56</v>
      </c>
      <c r="BU7" s="38">
        <v>100</v>
      </c>
      <c r="BV7" s="38" t="s">
        <v>114</v>
      </c>
      <c r="BW7" s="38" t="s">
        <v>114</v>
      </c>
      <c r="BX7" s="38" t="s">
        <v>114</v>
      </c>
      <c r="BY7" s="38">
        <v>88.09</v>
      </c>
      <c r="BZ7" s="38">
        <v>87.69</v>
      </c>
      <c r="CA7" s="38">
        <v>101.26</v>
      </c>
      <c r="CB7" s="38" t="s">
        <v>114</v>
      </c>
      <c r="CC7" s="38" t="s">
        <v>114</v>
      </c>
      <c r="CD7" s="38" t="s">
        <v>114</v>
      </c>
      <c r="CE7" s="38">
        <v>110.64</v>
      </c>
      <c r="CF7" s="38">
        <v>196.76</v>
      </c>
      <c r="CG7" s="38" t="s">
        <v>114</v>
      </c>
      <c r="CH7" s="38" t="s">
        <v>114</v>
      </c>
      <c r="CI7" s="38" t="s">
        <v>114</v>
      </c>
      <c r="CJ7" s="38">
        <v>181.8</v>
      </c>
      <c r="CK7" s="38">
        <v>180.07</v>
      </c>
      <c r="CL7" s="38">
        <v>136.38999999999999</v>
      </c>
      <c r="CM7" s="38" t="s">
        <v>114</v>
      </c>
      <c r="CN7" s="38" t="s">
        <v>114</v>
      </c>
      <c r="CO7" s="38" t="s">
        <v>114</v>
      </c>
      <c r="CP7" s="38">
        <v>48.5</v>
      </c>
      <c r="CQ7" s="38">
        <v>48.83</v>
      </c>
      <c r="CR7" s="38" t="s">
        <v>114</v>
      </c>
      <c r="CS7" s="38" t="s">
        <v>114</v>
      </c>
      <c r="CT7" s="38" t="s">
        <v>114</v>
      </c>
      <c r="CU7" s="38">
        <v>59.35</v>
      </c>
      <c r="CV7" s="38">
        <v>58.4</v>
      </c>
      <c r="CW7" s="38">
        <v>60.13</v>
      </c>
      <c r="CX7" s="38" t="s">
        <v>114</v>
      </c>
      <c r="CY7" s="38" t="s">
        <v>114</v>
      </c>
      <c r="CZ7" s="38" t="s">
        <v>114</v>
      </c>
      <c r="DA7" s="38">
        <v>90.84</v>
      </c>
      <c r="DB7" s="38">
        <v>92.35</v>
      </c>
      <c r="DC7" s="38" t="s">
        <v>114</v>
      </c>
      <c r="DD7" s="38" t="s">
        <v>114</v>
      </c>
      <c r="DE7" s="38" t="s">
        <v>114</v>
      </c>
      <c r="DF7" s="38">
        <v>89.88</v>
      </c>
      <c r="DG7" s="38">
        <v>89.68</v>
      </c>
      <c r="DH7" s="38">
        <v>95.06</v>
      </c>
      <c r="DI7" s="38" t="s">
        <v>114</v>
      </c>
      <c r="DJ7" s="38" t="s">
        <v>114</v>
      </c>
      <c r="DK7" s="38" t="s">
        <v>114</v>
      </c>
      <c r="DL7" s="38">
        <v>5.13</v>
      </c>
      <c r="DM7" s="38">
        <v>8.85</v>
      </c>
      <c r="DN7" s="38" t="s">
        <v>114</v>
      </c>
      <c r="DO7" s="38" t="s">
        <v>114</v>
      </c>
      <c r="DP7" s="38" t="s">
        <v>114</v>
      </c>
      <c r="DQ7" s="38">
        <v>27.12</v>
      </c>
      <c r="DR7" s="38">
        <v>29.5</v>
      </c>
      <c r="DS7" s="38">
        <v>38.130000000000003</v>
      </c>
      <c r="DT7" s="38" t="s">
        <v>114</v>
      </c>
      <c r="DU7" s="38" t="s">
        <v>114</v>
      </c>
      <c r="DV7" s="38" t="s">
        <v>114</v>
      </c>
      <c r="DW7" s="38">
        <v>0</v>
      </c>
      <c r="DX7" s="38">
        <v>0</v>
      </c>
      <c r="DY7" s="38" t="s">
        <v>114</v>
      </c>
      <c r="DZ7" s="38" t="s">
        <v>114</v>
      </c>
      <c r="EA7" s="38" t="s">
        <v>114</v>
      </c>
      <c r="EB7" s="38">
        <v>1.93</v>
      </c>
      <c r="EC7" s="38">
        <v>1.92</v>
      </c>
      <c r="ED7" s="38">
        <v>5.37</v>
      </c>
      <c r="EE7" s="38" t="s">
        <v>114</v>
      </c>
      <c r="EF7" s="38" t="s">
        <v>114</v>
      </c>
      <c r="EG7" s="38" t="s">
        <v>114</v>
      </c>
      <c r="EH7" s="38">
        <v>0</v>
      </c>
      <c r="EI7" s="38">
        <v>0</v>
      </c>
      <c r="EJ7" s="38" t="s">
        <v>114</v>
      </c>
      <c r="EK7" s="38" t="s">
        <v>114</v>
      </c>
      <c r="EL7" s="38" t="s">
        <v>114</v>
      </c>
      <c r="EM7" s="38">
        <v>0.19</v>
      </c>
      <c r="EN7" s="38">
        <v>0.23</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cp:lastPrinted>2019-02-08T00:21:43Z</cp:lastPrinted>
  <dcterms:created xsi:type="dcterms:W3CDTF">2018-12-03T08:49:03Z</dcterms:created>
  <dcterms:modified xsi:type="dcterms:W3CDTF">2019-02-20T13:48:52Z</dcterms:modified>
</cp:coreProperties>
</file>