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AkvCxkBjqp9S9zCdCpY/1M06UpcX+iXpzTVIryRB1NgcLiFzgNygi08SlkeOeTgH4SnIDpRCmfEadTDGUjD3A==" workbookSaltValue="G/ifN2OFScJc3dkZSWfuHQ==" workbookSpinCount="100000" lockStructure="1"/>
  <bookViews>
    <workbookView xWindow="0" yWindow="0" windowWidth="20490" windowHeight="61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B10" i="5" l="1"/>
  <c r="F10" i="5"/>
  <c r="C10" i="5"/>
  <c r="D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<sst xmlns="http://schemas.openxmlformats.org/spreadsheetml/2006/main" count="240" uniqueCount="125">
  <si>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</si>
  <si>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</si>
  <si>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</si>
  <si>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</si>
  <si>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</si>
  <si>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</si>
  <si>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</si>
  <si>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</si>
  <si>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</si>
  <si>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</si>
  <si>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</si>
  <si>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</si>
  <si>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</si>
  <si>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</si>
  <si>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</si>
  <si>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</si>
  <si>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</si>
  <si>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</si>
  <si>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</si>
  <si>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</si>
  <si>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</si>
  <si>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</si>
  <si>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</si>
  <si>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</si>
  <si>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</si>
  <si>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</si>
  <si>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</si>
  <si>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</si>
  <si>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</si>
  <si>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</si>
  <si>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</si>
  <si>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</si>
  <si>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</si>
  <si>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</si>
  <si>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</si>
  <si>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</si>
  <si>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</si>
  <si>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</si>
  <si>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</si>
  <si>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</si>
  <si>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</si>
  <si>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</si>
  <si>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</si>
  <si>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</si>
  <si>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</si>
  <si>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</si>
  <si>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</si>
  <si>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</si>
  <si>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</si>
  <si>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</si>
  <si>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</si>
  <si>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</si>
  <si>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</si>
  <si>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</si>
  <si>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</si>
  <si>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</si>
  <si>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</si>
  <si>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</si>
  <si>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</si>
  <si>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</si>
  <si>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</si>
  <si>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</si>
  <si>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</si>
  <si>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</si>
  <si>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</si>
  <si>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</si>
  <si>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</si>
  <si>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</si>
  <si>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</si>
  <si>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</si>
  <si>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</si>
  <si>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</si>
  <si>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</si>
  <si>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</si>
  <si>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</si>
  <si>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</si>
  <si>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</si>
  <si>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</si>
  <si>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</si>
  <si>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</si>
  <si>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</si>
  <si>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</si>
  <si>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</si>
  <si>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</si>
  <si>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</si>
  <si>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</si>
  <si>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</si>
  <si>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</si>
  <si>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</si>
  <si>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</si>
  <si>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</si>
  <si>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</si>
  <si>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</si>
  <si>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</si>
  <si>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</si>
  <si>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</si>
  <si>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</si>
  <si>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</si>
  <si>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</si>
  <si>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</si>
  <si>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</si>
  <si>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</si>
  <si>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</si>
  <si>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</si>
  <si>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</si>
  <si>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</si>
  <si>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</si>
  <si>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</si>
  <si>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</si>
  <si>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</si>
  <si>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</si>
  <si>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</si>
  <si>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</si>
  <si>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</si>
  <si>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</si>
  <si>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</si>
  <si>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</si>
  <si>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</si>
  <si>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</si>
  <si>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</si>
  <si>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</si>
  <si>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</si>
  <si>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は全ての施設において耐用年数は未到来であるが、処理場、マンホールポンプ施設の機器の一部に標準耐用年数に達する施設が発生している。今後は予算制約の中、施設の重要度に係るランク分けを適切に行い、「目標耐用年数」を基準に改修計画を策定し、施設によっては「事後保全」による保守も考慮することにより施設全体のライフサイクルコストの最小化を目指す。
</t>
    <rPh sb="119" eb="121">
      <t>シセツ</t>
    </rPh>
    <rPh sb="127" eb="131">
      <t>ジゴホゼン</t>
    </rPh>
    <rPh sb="135" eb="137">
      <t>ホシュ</t>
    </rPh>
    <rPh sb="138" eb="140">
      <t>コウリョ</t>
    </rPh>
    <phoneticPr fontId="4"/>
  </si>
  <si>
    <t>　施設整備が既に完了したこと、また地方債現在高の減少に伴い、企業債残高対事業規模比率の推移では、数値上の改善がみられる。また収益的収支比率、経費回収率、汚水処理原価は値が改善に転じている。これは2016年度までに2地区の公共下水道への統合が完了し、現存する7地区の施設のうち2022年度までに3地区の施設の統合を控えていることから、統合対象処理施設の改修経費を圧縮しているためである。
　施設利用率はほぼ横ばいであるが、今後人口減少に伴う施設利用率の低迷が予想され、また施設の老朽化にも進行することから、施設維持のあり方について検討する必要がある。
　また、今後の事業環境の変化も考慮した適正な使用料設定の検討や一層の水洗化率向上に取り組むことが必要である。</t>
    <rPh sb="62" eb="64">
      <t>シュウエキ</t>
    </rPh>
    <rPh sb="64" eb="65">
      <t>テキ</t>
    </rPh>
    <rPh sb="65" eb="67">
      <t>シュウシ</t>
    </rPh>
    <rPh sb="67" eb="69">
      <t>ヒリツ</t>
    </rPh>
    <rPh sb="83" eb="84">
      <t>アタイ</t>
    </rPh>
    <rPh sb="85" eb="87">
      <t>カイゼン</t>
    </rPh>
    <rPh sb="88" eb="89">
      <t>テン</t>
    </rPh>
    <rPh sb="101" eb="103">
      <t>ネンド</t>
    </rPh>
    <rPh sb="107" eb="109">
      <t>チク</t>
    </rPh>
    <rPh sb="110" eb="115">
      <t>コウキョウゲスイドウ</t>
    </rPh>
    <rPh sb="117" eb="119">
      <t>トウゴウ</t>
    </rPh>
    <rPh sb="120" eb="122">
      <t>カンリョウ</t>
    </rPh>
    <rPh sb="124" eb="126">
      <t>ゲンゾン</t>
    </rPh>
    <rPh sb="129" eb="131">
      <t>チク</t>
    </rPh>
    <rPh sb="132" eb="134">
      <t>シセツ</t>
    </rPh>
    <rPh sb="141" eb="143">
      <t>ネンド</t>
    </rPh>
    <rPh sb="147" eb="149">
      <t>チク</t>
    </rPh>
    <rPh sb="150" eb="152">
      <t>シセツ</t>
    </rPh>
    <rPh sb="153" eb="155">
      <t>トウゴウ</t>
    </rPh>
    <rPh sb="156" eb="157">
      <t>ヒカ</t>
    </rPh>
    <rPh sb="166" eb="168">
      <t>トウゴウ</t>
    </rPh>
    <rPh sb="168" eb="170">
      <t>タイショウ</t>
    </rPh>
    <rPh sb="170" eb="172">
      <t>ショリ</t>
    </rPh>
    <rPh sb="172" eb="174">
      <t>シセツ</t>
    </rPh>
    <rPh sb="175" eb="177">
      <t>カイシュウ</t>
    </rPh>
    <rPh sb="177" eb="179">
      <t>ケイヒ</t>
    </rPh>
    <rPh sb="180" eb="182">
      <t>アッシュク</t>
    </rPh>
    <rPh sb="202" eb="203">
      <t>ヨコ</t>
    </rPh>
    <rPh sb="243" eb="245">
      <t>シンコウ</t>
    </rPh>
    <rPh sb="252" eb="254">
      <t>シセツ</t>
    </rPh>
    <rPh sb="254" eb="256">
      <t>イジ</t>
    </rPh>
    <rPh sb="259" eb="260">
      <t>カタ</t>
    </rPh>
    <rPh sb="264" eb="266">
      <t>ケントウ</t>
    </rPh>
    <rPh sb="268" eb="270">
      <t>ヒツヨウ</t>
    </rPh>
    <rPh sb="323" eb="325">
      <t>ヒツヨウ</t>
    </rPh>
    <phoneticPr fontId="4"/>
  </si>
  <si>
    <t>　下水道事業全体の経営の効率性を高めるため、2022年度までに下水道に隣接する農集施設の統合を進める。また2020年度までに、経営状況の透明性を確保するために事業の地方公営企業法の適用をおこなう予定である。　　
　今後適正な下水道料金の設定や事業運営のあり方を検討し、計画的に事業を運営したい。</t>
    <rPh sb="1" eb="4">
      <t>ゲスイドウ</t>
    </rPh>
    <rPh sb="4" eb="8">
      <t>ジギョウゼンタイ</t>
    </rPh>
    <rPh sb="26" eb="28">
      <t>ネンド</t>
    </rPh>
    <rPh sb="44" eb="46">
      <t>トウゴウ</t>
    </rPh>
    <rPh sb="47" eb="4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</si>
</sst>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61-4F05-A84C-03430C976939}"/>
            </c:ext>
          </c:extLst>
        </c:ser>
        <c:dLbls>
          <c:showLegendKey val="0"/>
          <c:showVal val="0"/>
          <c:showCatName val="0"/>
          <c:showSerName val="0"/>
          <c:showPercent val="0"/>
          <c:showBubbleSize val="0"/>
        </c:dLbls>
        <c:gapWidth val="150"/>
        <c:axId val="83954688"/>
        <c:axId val="8395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261-4F05-A84C-03430C976939}"/>
            </c:ext>
          </c:extLst>
        </c:ser>
        <c:dLbls>
          <c:showLegendKey val="0"/>
          <c:showVal val="0"/>
          <c:showCatName val="0"/>
          <c:showSerName val="0"/>
          <c:showPercent val="0"/>
          <c:showBubbleSize val="0"/>
        </c:dLbls>
        <c:marker val="1"/>
        <c:smooth val="0"/>
        <c:axId val="83954688"/>
        <c:axId val="83956864"/>
      </c:lineChart>
      <c:dateAx>
        <c:axId val="83954688"/>
        <c:scaling>
          <c:orientation val="minMax"/>
        </c:scaling>
        <c:delete val="1"/>
        <c:axPos val="b"/>
        <c:numFmt formatCode="ge" sourceLinked="1"/>
        <c:majorTickMark val="none"/>
        <c:minorTickMark val="none"/>
        <c:tickLblPos val="none"/>
        <c:crossAx val="83956864"/>
        <c:crosses val="autoZero"/>
        <c:auto val="1"/>
        <c:lblOffset val="100"/>
        <c:baseTimeUnit val="years"/>
      </c:dateAx>
      <c:valAx>
        <c:axId val="839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52.82</c:v>
                </c:pt>
                <c:pt idx="1">
                  <c:v>59.01</c:v>
                </c:pt>
                <c:pt idx="2">
                  <c:v>56.78</c:v>
                </c:pt>
                <c:pt idx="3">
                  <c:v>54.01</c:v>
                </c:pt>
                <c:pt idx="4">
                  <c:v>55.73</c:v>
                </c:pt>
              </c:numCache>
            </c:numRef>
          </c:val>
          <c:extLst xmlns:c16r2="http://schemas.microsoft.com/office/drawing/2015/06/chart">
            <c:ext xmlns:c16="http://schemas.microsoft.com/office/drawing/2014/chart" uri="{C3380CC4-5D6E-409C-BE32-E72D297353CC}">
              <c16:uniqueId val="{00000000-5EE9-4E90-B3A8-5FACF15BF034}"/>
            </c:ext>
          </c:extLst>
        </c:ser>
        <c:dLbls>
          <c:showLegendKey val="0"/>
          <c:showVal val="0"/>
          <c:showCatName val="0"/>
          <c:showSerName val="0"/>
          <c:showPercent val="0"/>
          <c:showBubbleSize val="0"/>
        </c:dLbls>
        <c:gapWidth val="150"/>
        <c:axId val="88320640"/>
        <c:axId val="883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EE9-4E90-B3A8-5FACF15BF034}"/>
            </c:ext>
          </c:extLst>
        </c:ser>
        <c:dLbls>
          <c:showLegendKey val="0"/>
          <c:showVal val="0"/>
          <c:showCatName val="0"/>
          <c:showSerName val="0"/>
          <c:showPercent val="0"/>
          <c:showBubbleSize val="0"/>
        </c:dLbls>
        <c:marker val="1"/>
        <c:smooth val="0"/>
        <c:axId val="88320640"/>
        <c:axId val="88322816"/>
      </c:lineChart>
      <c:dateAx>
        <c:axId val="88320640"/>
        <c:scaling>
          <c:orientation val="minMax"/>
        </c:scaling>
        <c:delete val="1"/>
        <c:axPos val="b"/>
        <c:numFmt formatCode="ge" sourceLinked="1"/>
        <c:majorTickMark val="none"/>
        <c:minorTickMark val="none"/>
        <c:tickLblPos val="none"/>
        <c:crossAx val="88322816"/>
        <c:crosses val="autoZero"/>
        <c:auto val="1"/>
        <c:lblOffset val="100"/>
        <c:baseTimeUnit val="years"/>
      </c:dateAx>
      <c:valAx>
        <c:axId val="883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91.9</c:v>
                </c:pt>
                <c:pt idx="1">
                  <c:v>91.98</c:v>
                </c:pt>
                <c:pt idx="2">
                  <c:v>92.14</c:v>
                </c:pt>
                <c:pt idx="3">
                  <c:v>90.88</c:v>
                </c:pt>
                <c:pt idx="4">
                  <c:v>90.83</c:v>
                </c:pt>
              </c:numCache>
            </c:numRef>
          </c:val>
          <c:extLst xmlns:c16r2="http://schemas.microsoft.com/office/drawing/2015/06/chart">
            <c:ext xmlns:c16="http://schemas.microsoft.com/office/drawing/2014/chart" uri="{C3380CC4-5D6E-409C-BE32-E72D297353CC}">
              <c16:uniqueId val="{00000000-5300-4700-B1CC-BF7B907206CC}"/>
            </c:ext>
          </c:extLst>
        </c:ser>
        <c:dLbls>
          <c:showLegendKey val="0"/>
          <c:showVal val="0"/>
          <c:showCatName val="0"/>
          <c:showSerName val="0"/>
          <c:showPercent val="0"/>
          <c:showBubbleSize val="0"/>
        </c:dLbls>
        <c:gapWidth val="150"/>
        <c:axId val="88046592"/>
        <c:axId val="880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300-4700-B1CC-BF7B907206CC}"/>
            </c:ext>
          </c:extLst>
        </c:ser>
        <c:dLbls>
          <c:showLegendKey val="0"/>
          <c:showVal val="0"/>
          <c:showCatName val="0"/>
          <c:showSerName val="0"/>
          <c:showPercent val="0"/>
          <c:showBubbleSize val="0"/>
        </c:dLbls>
        <c:marker val="1"/>
        <c:smooth val="0"/>
        <c:axId val="88046592"/>
        <c:axId val="88048768"/>
      </c:lineChart>
      <c:dateAx>
        <c:axId val="88046592"/>
        <c:scaling>
          <c:orientation val="minMax"/>
        </c:scaling>
        <c:delete val="1"/>
        <c:axPos val="b"/>
        <c:numFmt formatCode="ge" sourceLinked="1"/>
        <c:majorTickMark val="none"/>
        <c:minorTickMark val="none"/>
        <c:tickLblPos val="none"/>
        <c:crossAx val="88048768"/>
        <c:crosses val="autoZero"/>
        <c:auto val="1"/>
        <c:lblOffset val="100"/>
        <c:baseTimeUnit val="years"/>
      </c:dateAx>
      <c:valAx>
        <c:axId val="880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83.29</c:v>
                </c:pt>
                <c:pt idx="1">
                  <c:v>83.77</c:v>
                </c:pt>
                <c:pt idx="2">
                  <c:v>82.28</c:v>
                </c:pt>
                <c:pt idx="3">
                  <c:v>80.349999999999994</c:v>
                </c:pt>
                <c:pt idx="4">
                  <c:v>84.16</c:v>
                </c:pt>
              </c:numCache>
            </c:numRef>
          </c:val>
          <c:extLst xmlns:c16r2="http://schemas.microsoft.com/office/drawing/2015/06/chart">
            <c:ext xmlns:c16="http://schemas.microsoft.com/office/drawing/2014/chart" uri="{C3380CC4-5D6E-409C-BE32-E72D297353CC}">
              <c16:uniqueId val="{00000000-4CA4-41B1-9F15-764B971C4995}"/>
            </c:ext>
          </c:extLst>
        </c:ser>
        <c:dLbls>
          <c:showLegendKey val="0"/>
          <c:showVal val="0"/>
          <c:showCatName val="0"/>
          <c:showSerName val="0"/>
          <c:showPercent val="0"/>
          <c:showBubbleSize val="0"/>
        </c:dLbls>
        <c:gapWidth val="150"/>
        <c:axId val="83996032"/>
        <c:axId val="839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4-41B1-9F15-764B971C4995}"/>
            </c:ext>
          </c:extLst>
        </c:ser>
        <c:dLbls>
          <c:showLegendKey val="0"/>
          <c:showVal val="0"/>
          <c:showCatName val="0"/>
          <c:showSerName val="0"/>
          <c:showPercent val="0"/>
          <c:showBubbleSize val="0"/>
        </c:dLbls>
        <c:marker val="1"/>
        <c:smooth val="0"/>
        <c:axId val="83996032"/>
        <c:axId val="83998208"/>
      </c:lineChart>
      <c:dateAx>
        <c:axId val="83996032"/>
        <c:scaling>
          <c:orientation val="minMax"/>
        </c:scaling>
        <c:delete val="1"/>
        <c:axPos val="b"/>
        <c:numFmt formatCode="ge" sourceLinked="1"/>
        <c:majorTickMark val="none"/>
        <c:minorTickMark val="none"/>
        <c:tickLblPos val="none"/>
        <c:crossAx val="83998208"/>
        <c:crosses val="autoZero"/>
        <c:auto val="1"/>
        <c:lblOffset val="100"/>
        <c:baseTimeUnit val="years"/>
      </c:dateAx>
      <c:valAx>
        <c:axId val="839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4F-42CB-B881-2D043F48E2DB}"/>
            </c:ext>
          </c:extLst>
        </c:ser>
        <c:dLbls>
          <c:showLegendKey val="0"/>
          <c:showVal val="0"/>
          <c:showCatName val="0"/>
          <c:showSerName val="0"/>
          <c:showPercent val="0"/>
          <c:showBubbleSize val="0"/>
        </c:dLbls>
        <c:gapWidth val="150"/>
        <c:axId val="84180992"/>
        <c:axId val="841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4F-42CB-B881-2D043F48E2DB}"/>
            </c:ext>
          </c:extLst>
        </c:ser>
        <c:dLbls>
          <c:showLegendKey val="0"/>
          <c:showVal val="0"/>
          <c:showCatName val="0"/>
          <c:showSerName val="0"/>
          <c:showPercent val="0"/>
          <c:showBubbleSize val="0"/>
        </c:dLbls>
        <c:marker val="1"/>
        <c:smooth val="0"/>
        <c:axId val="84180992"/>
        <c:axId val="84182912"/>
      </c:lineChart>
      <c:dateAx>
        <c:axId val="84180992"/>
        <c:scaling>
          <c:orientation val="minMax"/>
        </c:scaling>
        <c:delete val="1"/>
        <c:axPos val="b"/>
        <c:numFmt formatCode="ge" sourceLinked="1"/>
        <c:majorTickMark val="none"/>
        <c:minorTickMark val="none"/>
        <c:tickLblPos val="none"/>
        <c:crossAx val="84182912"/>
        <c:crosses val="autoZero"/>
        <c:auto val="1"/>
        <c:lblOffset val="100"/>
        <c:baseTimeUnit val="years"/>
      </c:dateAx>
      <c:valAx>
        <c:axId val="84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71-43F5-81A4-0E6703D02076}"/>
            </c:ext>
          </c:extLst>
        </c:ser>
        <c:dLbls>
          <c:showLegendKey val="0"/>
          <c:showVal val="0"/>
          <c:showCatName val="0"/>
          <c:showSerName val="0"/>
          <c:showPercent val="0"/>
          <c:showBubbleSize val="0"/>
        </c:dLbls>
        <c:gapWidth val="150"/>
        <c:axId val="84296064"/>
        <c:axId val="842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1-43F5-81A4-0E6703D02076}"/>
            </c:ext>
          </c:extLst>
        </c:ser>
        <c:dLbls>
          <c:showLegendKey val="0"/>
          <c:showVal val="0"/>
          <c:showCatName val="0"/>
          <c:showSerName val="0"/>
          <c:showPercent val="0"/>
          <c:showBubbleSize val="0"/>
        </c:dLbls>
        <c:marker val="1"/>
        <c:smooth val="0"/>
        <c:axId val="84296064"/>
        <c:axId val="84297984"/>
      </c:lineChart>
      <c:dateAx>
        <c:axId val="84296064"/>
        <c:scaling>
          <c:orientation val="minMax"/>
        </c:scaling>
        <c:delete val="1"/>
        <c:axPos val="b"/>
        <c:numFmt formatCode="ge" sourceLinked="1"/>
        <c:majorTickMark val="none"/>
        <c:minorTickMark val="none"/>
        <c:tickLblPos val="none"/>
        <c:crossAx val="84297984"/>
        <c:crosses val="autoZero"/>
        <c:auto val="1"/>
        <c:lblOffset val="100"/>
        <c:baseTimeUnit val="years"/>
      </c:dateAx>
      <c:valAx>
        <c:axId val="842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F3-423A-A60F-D51CAEB39C45}"/>
            </c:ext>
          </c:extLst>
        </c:ser>
        <c:dLbls>
          <c:showLegendKey val="0"/>
          <c:showVal val="0"/>
          <c:showCatName val="0"/>
          <c:showSerName val="0"/>
          <c:showPercent val="0"/>
          <c:showBubbleSize val="0"/>
        </c:dLbls>
        <c:gapWidth val="150"/>
        <c:axId val="84329600"/>
        <c:axId val="843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F3-423A-A60F-D51CAEB39C45}"/>
            </c:ext>
          </c:extLst>
        </c:ser>
        <c:dLbls>
          <c:showLegendKey val="0"/>
          <c:showVal val="0"/>
          <c:showCatName val="0"/>
          <c:showSerName val="0"/>
          <c:showPercent val="0"/>
          <c:showBubbleSize val="0"/>
        </c:dLbls>
        <c:marker val="1"/>
        <c:smooth val="0"/>
        <c:axId val="84329600"/>
        <c:axId val="84331520"/>
      </c:lineChart>
      <c:dateAx>
        <c:axId val="84329600"/>
        <c:scaling>
          <c:orientation val="minMax"/>
        </c:scaling>
        <c:delete val="1"/>
        <c:axPos val="b"/>
        <c:numFmt formatCode="ge" sourceLinked="1"/>
        <c:majorTickMark val="none"/>
        <c:minorTickMark val="none"/>
        <c:tickLblPos val="none"/>
        <c:crossAx val="84331520"/>
        <c:crosses val="autoZero"/>
        <c:auto val="1"/>
        <c:lblOffset val="100"/>
        <c:baseTimeUnit val="years"/>
      </c:dateAx>
      <c:valAx>
        <c:axId val="843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CA-45EB-BC90-8C1FDF10F7F6}"/>
            </c:ext>
          </c:extLst>
        </c:ser>
        <c:dLbls>
          <c:showLegendKey val="0"/>
          <c:showVal val="0"/>
          <c:showCatName val="0"/>
          <c:showSerName val="0"/>
          <c:showPercent val="0"/>
          <c:showBubbleSize val="0"/>
        </c:dLbls>
        <c:gapWidth val="150"/>
        <c:axId val="84430208"/>
        <c:axId val="844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CA-45EB-BC90-8C1FDF10F7F6}"/>
            </c:ext>
          </c:extLst>
        </c:ser>
        <c:dLbls>
          <c:showLegendKey val="0"/>
          <c:showVal val="0"/>
          <c:showCatName val="0"/>
          <c:showSerName val="0"/>
          <c:showPercent val="0"/>
          <c:showBubbleSize val="0"/>
        </c:dLbls>
        <c:marker val="1"/>
        <c:smooth val="0"/>
        <c:axId val="84430208"/>
        <c:axId val="84440576"/>
      </c:lineChart>
      <c:dateAx>
        <c:axId val="84430208"/>
        <c:scaling>
          <c:orientation val="minMax"/>
        </c:scaling>
        <c:delete val="1"/>
        <c:axPos val="b"/>
        <c:numFmt formatCode="ge" sourceLinked="1"/>
        <c:majorTickMark val="none"/>
        <c:minorTickMark val="none"/>
        <c:tickLblPos val="none"/>
        <c:crossAx val="84440576"/>
        <c:crosses val="autoZero"/>
        <c:auto val="1"/>
        <c:lblOffset val="100"/>
        <c:baseTimeUnit val="years"/>
      </c:dateAx>
      <c:valAx>
        <c:axId val="844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318.07</c:v>
                </c:pt>
                <c:pt idx="1">
                  <c:v>159.26</c:v>
                </c:pt>
                <c:pt idx="2">
                  <c:v>257.39999999999998</c:v>
                </c:pt>
                <c:pt idx="3">
                  <c:v>180.04</c:v>
                </c:pt>
                <c:pt idx="4">
                  <c:v>121.42</c:v>
                </c:pt>
              </c:numCache>
            </c:numRef>
          </c:val>
          <c:extLst xmlns:c16r2="http://schemas.microsoft.com/office/drawing/2015/06/chart">
            <c:ext xmlns:c16="http://schemas.microsoft.com/office/drawing/2014/chart" uri="{C3380CC4-5D6E-409C-BE32-E72D297353CC}">
              <c16:uniqueId val="{00000000-E7E0-494D-9804-9169C6A1B413}"/>
            </c:ext>
          </c:extLst>
        </c:ser>
        <c:dLbls>
          <c:showLegendKey val="0"/>
          <c:showVal val="0"/>
          <c:showCatName val="0"/>
          <c:showSerName val="0"/>
          <c:showPercent val="0"/>
          <c:showBubbleSize val="0"/>
        </c:dLbls>
        <c:gapWidth val="150"/>
        <c:axId val="84746240"/>
        <c:axId val="847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7E0-494D-9804-9169C6A1B413}"/>
            </c:ext>
          </c:extLst>
        </c:ser>
        <c:dLbls>
          <c:showLegendKey val="0"/>
          <c:showVal val="0"/>
          <c:showCatName val="0"/>
          <c:showSerName val="0"/>
          <c:showPercent val="0"/>
          <c:showBubbleSize val="0"/>
        </c:dLbls>
        <c:marker val="1"/>
        <c:smooth val="0"/>
        <c:axId val="84746240"/>
        <c:axId val="84748160"/>
      </c:lineChart>
      <c:dateAx>
        <c:axId val="84746240"/>
        <c:scaling>
          <c:orientation val="minMax"/>
        </c:scaling>
        <c:delete val="1"/>
        <c:axPos val="b"/>
        <c:numFmt formatCode="ge" sourceLinked="1"/>
        <c:majorTickMark val="none"/>
        <c:minorTickMark val="none"/>
        <c:tickLblPos val="none"/>
        <c:crossAx val="84748160"/>
        <c:crosses val="autoZero"/>
        <c:auto val="1"/>
        <c:lblOffset val="100"/>
        <c:baseTimeUnit val="years"/>
      </c:dateAx>
      <c:valAx>
        <c:axId val="847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87.89</c:v>
                </c:pt>
                <c:pt idx="1">
                  <c:v>91.1</c:v>
                </c:pt>
                <c:pt idx="2">
                  <c:v>87.3</c:v>
                </c:pt>
                <c:pt idx="3">
                  <c:v>79.84</c:v>
                </c:pt>
                <c:pt idx="4">
                  <c:v>93.49</c:v>
                </c:pt>
              </c:numCache>
            </c:numRef>
          </c:val>
          <c:extLst xmlns:c16r2="http://schemas.microsoft.com/office/drawing/2015/06/chart">
            <c:ext xmlns:c16="http://schemas.microsoft.com/office/drawing/2014/chart" uri="{C3380CC4-5D6E-409C-BE32-E72D297353CC}">
              <c16:uniqueId val="{00000000-1A78-49F0-9C03-FBBC2FF4DB4C}"/>
            </c:ext>
          </c:extLst>
        </c:ser>
        <c:dLbls>
          <c:showLegendKey val="0"/>
          <c:showVal val="0"/>
          <c:showCatName val="0"/>
          <c:showSerName val="0"/>
          <c:showPercent val="0"/>
          <c:showBubbleSize val="0"/>
        </c:dLbls>
        <c:gapWidth val="150"/>
        <c:axId val="84787584"/>
        <c:axId val="847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A78-49F0-9C03-FBBC2FF4DB4C}"/>
            </c:ext>
          </c:extLst>
        </c:ser>
        <c:dLbls>
          <c:showLegendKey val="0"/>
          <c:showVal val="0"/>
          <c:showCatName val="0"/>
          <c:showSerName val="0"/>
          <c:showPercent val="0"/>
          <c:showBubbleSize val="0"/>
        </c:dLbls>
        <c:marker val="1"/>
        <c:smooth val="0"/>
        <c:axId val="84787584"/>
        <c:axId val="84789504"/>
      </c:lineChart>
      <c:dateAx>
        <c:axId val="84787584"/>
        <c:scaling>
          <c:orientation val="minMax"/>
        </c:scaling>
        <c:delete val="1"/>
        <c:axPos val="b"/>
        <c:numFmt formatCode="ge" sourceLinked="1"/>
        <c:majorTickMark val="none"/>
        <c:minorTickMark val="none"/>
        <c:tickLblPos val="none"/>
        <c:crossAx val="84789504"/>
        <c:crosses val="autoZero"/>
        <c:auto val="1"/>
        <c:lblOffset val="100"/>
        <c:baseTimeUnit val="years"/>
      </c:dateAx>
      <c:valAx>
        <c:axId val="847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213.38</c:v>
                </c:pt>
                <c:pt idx="1">
                  <c:v>207.1</c:v>
                </c:pt>
                <c:pt idx="2">
                  <c:v>222.35</c:v>
                </c:pt>
                <c:pt idx="3">
                  <c:v>246.54</c:v>
                </c:pt>
                <c:pt idx="4">
                  <c:v>211.09</c:v>
                </c:pt>
              </c:numCache>
            </c:numRef>
          </c:val>
          <c:extLst xmlns:c16r2="http://schemas.microsoft.com/office/drawing/2015/06/chart">
            <c:ext xmlns:c16="http://schemas.microsoft.com/office/drawing/2014/chart" uri="{C3380CC4-5D6E-409C-BE32-E72D297353CC}">
              <c16:uniqueId val="{00000000-0C74-4B6D-8383-7F65BB620FFA}"/>
            </c:ext>
          </c:extLst>
        </c:ser>
        <c:dLbls>
          <c:showLegendKey val="0"/>
          <c:showVal val="0"/>
          <c:showCatName val="0"/>
          <c:showSerName val="0"/>
          <c:showPercent val="0"/>
          <c:showBubbleSize val="0"/>
        </c:dLbls>
        <c:gapWidth val="150"/>
        <c:axId val="84801792"/>
        <c:axId val="8829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C74-4B6D-8383-7F65BB620FFA}"/>
            </c:ext>
          </c:extLst>
        </c:ser>
        <c:dLbls>
          <c:showLegendKey val="0"/>
          <c:showVal val="0"/>
          <c:showCatName val="0"/>
          <c:showSerName val="0"/>
          <c:showPercent val="0"/>
          <c:showBubbleSize val="0"/>
        </c:dLbls>
        <c:marker val="1"/>
        <c:smooth val="0"/>
        <c:axId val="84801792"/>
        <c:axId val="88297856"/>
      </c:lineChart>
      <c:dateAx>
        <c:axId val="84801792"/>
        <c:scaling>
          <c:orientation val="minMax"/>
        </c:scaling>
        <c:delete val="1"/>
        <c:axPos val="b"/>
        <c:numFmt formatCode="ge" sourceLinked="1"/>
        <c:majorTickMark val="none"/>
        <c:minorTickMark val="none"/>
        <c:tickLblPos val="none"/>
        <c:crossAx val="88297856"/>
        <c:crosses val="autoZero"/>
        <c:auto val="1"/>
        <c:lblOffset val="100"/>
        <c:baseTimeUnit val="years"/>
      </c:dateAx>
      <c:valAx>
        <c:axId val="882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21484</v>
      </c>
      <c r="AM8" s="66"/>
      <c r="AN8" s="66"/>
      <c r="AO8" s="66"/>
      <c r="AP8" s="66"/>
      <c r="AQ8" s="66"/>
      <c r="AR8" s="66"/>
      <c r="AS8" s="66"/>
      <c r="AT8" s="65">
        <f>データ!T6</f>
        <v>202.43</v>
      </c>
      <c r="AU8" s="65"/>
      <c r="AV8" s="65"/>
      <c r="AW8" s="65"/>
      <c r="AX8" s="65"/>
      <c r="AY8" s="65"/>
      <c r="AZ8" s="65"/>
      <c r="BA8" s="65"/>
      <c r="BB8" s="65">
        <f>データ!U6</f>
        <v>106.13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20.04</v>
      </c>
      <c r="Q10" s="65"/>
      <c r="R10" s="65"/>
      <c r="S10" s="65"/>
      <c r="T10" s="65"/>
      <c r="U10" s="65"/>
      <c r="V10" s="65"/>
      <c r="W10" s="65">
        <f>データ!Q6</f>
        <v>85.08</v>
      </c>
      <c r="X10" s="65"/>
      <c r="Y10" s="65"/>
      <c r="Z10" s="65"/>
      <c r="AA10" s="65"/>
      <c r="AB10" s="65"/>
      <c r="AC10" s="65"/>
      <c r="AD10" s="66">
        <f>データ!R6</f>
        <v>3580</v>
      </c>
      <c r="AE10" s="66"/>
      <c r="AF10" s="66"/>
      <c r="AG10" s="66"/>
      <c r="AH10" s="66"/>
      <c r="AI10" s="66"/>
      <c r="AJ10" s="66"/>
      <c r="AK10" s="2"/>
      <c r="AL10" s="66">
        <f>データ!V6</f>
        <v>4277</v>
      </c>
      <c r="AM10" s="66"/>
      <c r="AN10" s="66"/>
      <c r="AO10" s="66"/>
      <c r="AP10" s="66"/>
      <c r="AQ10" s="66"/>
      <c r="AR10" s="66"/>
      <c r="AS10" s="66"/>
      <c r="AT10" s="65">
        <f>データ!W6</f>
        <v>2.92</v>
      </c>
      <c r="AU10" s="65"/>
      <c r="AV10" s="65"/>
      <c r="AW10" s="65"/>
      <c r="AX10" s="65"/>
      <c r="AY10" s="65"/>
      <c r="AZ10" s="65"/>
      <c r="BA10" s="65"/>
      <c r="BB10" s="65">
        <f>データ!X6</f>
        <v>1464.73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vygqk2U76da6PG05bO910pCdmmacPecDN/tY1T0Feu3j3o5yQpojIE60vH+PkTKwYUAs/uYxqNOcVjA6XJk85A==" saltValue="a0yrch6GQo93k2A18SG05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202134</v>
      </c>
      <c r="D6" s="32">
        <f t="shared" si="3"/>
        <v>47</v>
      </c>
      <c r="E6" s="32">
        <f t="shared" si="3"/>
        <v>17</v>
      </c>
      <c r="F6" s="32">
        <f t="shared" si="3"/>
        <v>5</v>
      </c>
      <c r="G6" s="32">
        <f t="shared" si="3"/>
        <v>0</v>
      </c>
      <c r="H6" s="32" t="str">
        <f t="shared" si="3"/>
        <v>長野県　飯山市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20.04</v>
      </c>
      <c r="Q6" s="33">
        <f t="shared" si="3"/>
        <v>85.08</v>
      </c>
      <c r="R6" s="33">
        <f t="shared" si="3"/>
        <v>3580</v>
      </c>
      <c r="S6" s="33">
        <f t="shared" si="3"/>
        <v>21484</v>
      </c>
      <c r="T6" s="33">
        <f t="shared" si="3"/>
        <v>202.43</v>
      </c>
      <c r="U6" s="33">
        <f t="shared" si="3"/>
        <v>106.13</v>
      </c>
      <c r="V6" s="33">
        <f t="shared" si="3"/>
        <v>4277</v>
      </c>
      <c r="W6" s="33">
        <f t="shared" si="3"/>
        <v>2.92</v>
      </c>
      <c r="X6" s="33">
        <f t="shared" si="3"/>
        <v>1464.73</v>
      </c>
      <c r="Y6" s="34">
        <f>IF(Y7="",NA(),Y7)</f>
        <v>83.29</v>
      </c>
      <c r="Z6" s="34">
        <f t="shared" ref="Z6:AH6" si="4">IF(Z7="",NA(),Z7)</f>
        <v>83.77</v>
      </c>
      <c r="AA6" s="34">
        <f t="shared" si="4"/>
        <v>82.28</v>
      </c>
      <c r="AB6" s="34">
        <f t="shared" si="4"/>
        <v>80.349999999999994</v>
      </c>
      <c r="AC6" s="34">
        <f t="shared" si="4"/>
        <v>84.16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318.07</v>
      </c>
      <c r="BG6" s="34">
        <f t="shared" ref="BG6:BO6" si="7">IF(BG7="",NA(),BG7)</f>
        <v>159.26</v>
      </c>
      <c r="BH6" s="34">
        <f t="shared" si="7"/>
        <v>257.39999999999998</v>
      </c>
      <c r="BI6" s="34">
        <f t="shared" si="7"/>
        <v>180.04</v>
      </c>
      <c r="BJ6" s="34">
        <f t="shared" si="7"/>
        <v>121.42</v>
      </c>
      <c r="BK6" s="34">
        <f t="shared" si="7"/>
        <v>1126.77</v>
      </c>
      <c r="BL6" s="34">
        <f t="shared" si="7"/>
        <v>1044.8</v>
      </c>
      <c r="BM6" s="34">
        <f t="shared" si="7"/>
        <v>1081.8</v>
      </c>
      <c r="BN6" s="34">
        <f t="shared" si="7"/>
        <v>974.93</v>
      </c>
      <c r="BO6" s="34">
        <f t="shared" si="7"/>
        <v>855.8</v>
      </c>
      <c r="BP6" s="33" t="str">
        <f>IF(BP7="","",IF(BP7="-","【-】","【"&amp;SUBSTITUTE(TEXT(BP7,"#,##0.00"),"-","△")&amp;"】"))</f>
        <v>【814.89】</v>
      </c>
      <c r="BQ6" s="34">
        <f>IF(BQ7="",NA(),BQ7)</f>
        <v>87.89</v>
      </c>
      <c r="BR6" s="34">
        <f t="shared" ref="BR6:BZ6" si="8">IF(BR7="",NA(),BR7)</f>
        <v>91.1</v>
      </c>
      <c r="BS6" s="34">
        <f t="shared" si="8"/>
        <v>87.3</v>
      </c>
      <c r="BT6" s="34">
        <f t="shared" si="8"/>
        <v>79.84</v>
      </c>
      <c r="BU6" s="34">
        <f t="shared" si="8"/>
        <v>93.49</v>
      </c>
      <c r="BV6" s="34">
        <f t="shared" si="8"/>
        <v>50.9</v>
      </c>
      <c r="BW6" s="34">
        <f t="shared" si="8"/>
        <v>50.82</v>
      </c>
      <c r="BX6" s="34">
        <f t="shared" si="8"/>
        <v>52.19</v>
      </c>
      <c r="BY6" s="34">
        <f t="shared" si="8"/>
        <v>55.32</v>
      </c>
      <c r="BZ6" s="34">
        <f t="shared" si="8"/>
        <v>59.8</v>
      </c>
      <c r="CA6" s="33" t="str">
        <f>IF(CA7="","",IF(CA7="-","【-】","【"&amp;SUBSTITUTE(TEXT(CA7,"#,##0.00"),"-","△")&amp;"】"))</f>
        <v>【60.64】</v>
      </c>
      <c r="CB6" s="34">
        <f>IF(CB7="",NA(),CB7)</f>
        <v>213.38</v>
      </c>
      <c r="CC6" s="34">
        <f t="shared" ref="CC6:CK6" si="9">IF(CC7="",NA(),CC7)</f>
        <v>207.1</v>
      </c>
      <c r="CD6" s="34">
        <f t="shared" si="9"/>
        <v>222.35</v>
      </c>
      <c r="CE6" s="34">
        <f t="shared" si="9"/>
        <v>246.54</v>
      </c>
      <c r="CF6" s="34">
        <f t="shared" si="9"/>
        <v>211.09</v>
      </c>
      <c r="CG6" s="34">
        <f t="shared" si="9"/>
        <v>293.27</v>
      </c>
      <c r="CH6" s="34">
        <f t="shared" si="9"/>
        <v>300.52</v>
      </c>
      <c r="CI6" s="34">
        <f t="shared" si="9"/>
        <v>296.14</v>
      </c>
      <c r="CJ6" s="34">
        <f t="shared" si="9"/>
        <v>283.17</v>
      </c>
      <c r="CK6" s="34">
        <f t="shared" si="9"/>
        <v>263.76</v>
      </c>
      <c r="CL6" s="33" t="str">
        <f>IF(CL7="","",IF(CL7="-","【-】","【"&amp;SUBSTITUTE(TEXT(CL7,"#,##0.00"),"-","△")&amp;"】"))</f>
        <v>【255.52】</v>
      </c>
      <c r="CM6" s="34">
        <f>IF(CM7="",NA(),CM7)</f>
        <v>52.82</v>
      </c>
      <c r="CN6" s="34">
        <f t="shared" ref="CN6:CV6" si="10">IF(CN7="",NA(),CN7)</f>
        <v>59.01</v>
      </c>
      <c r="CO6" s="34">
        <f t="shared" si="10"/>
        <v>56.78</v>
      </c>
      <c r="CP6" s="34">
        <f t="shared" si="10"/>
        <v>54.01</v>
      </c>
      <c r="CQ6" s="34">
        <f t="shared" si="10"/>
        <v>55.73</v>
      </c>
      <c r="CR6" s="34">
        <f t="shared" si="10"/>
        <v>53.78</v>
      </c>
      <c r="CS6" s="34">
        <f t="shared" si="10"/>
        <v>53.24</v>
      </c>
      <c r="CT6" s="34">
        <f t="shared" si="10"/>
        <v>52.31</v>
      </c>
      <c r="CU6" s="34">
        <f t="shared" si="10"/>
        <v>60.65</v>
      </c>
      <c r="CV6" s="34">
        <f t="shared" si="10"/>
        <v>51.75</v>
      </c>
      <c r="CW6" s="33" t="str">
        <f>IF(CW7="","",IF(CW7="-","【-】","【"&amp;SUBSTITUTE(TEXT(CW7,"#,##0.00"),"-","△")&amp;"】"))</f>
        <v>【52.49】</v>
      </c>
      <c r="CX6" s="34">
        <f>IF(CX7="",NA(),CX7)</f>
        <v>91.9</v>
      </c>
      <c r="CY6" s="34">
        <f t="shared" ref="CY6:DG6" si="11">IF(CY7="",NA(),CY7)</f>
        <v>91.98</v>
      </c>
      <c r="CZ6" s="34">
        <f t="shared" si="11"/>
        <v>92.14</v>
      </c>
      <c r="DA6" s="34">
        <f t="shared" si="11"/>
        <v>90.88</v>
      </c>
      <c r="DB6" s="34">
        <f t="shared" si="11"/>
        <v>90.83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202134</v>
      </c>
      <c r="D7" s="36">
        <v>47</v>
      </c>
      <c r="E7" s="36">
        <v>17</v>
      </c>
      <c r="F7" s="36">
        <v>5</v>
      </c>
      <c r="G7" s="36">
        <v>0</v>
      </c>
      <c r="H7" s="36" t="s">
        <v>109</v>
      </c>
      <c r="I7" s="36" t="s">
        <v>110</v>
      </c>
      <c r="J7" s="36" t="s">
        <v>111</v>
      </c>
      <c r="K7" s="36" t="s">
        <v>112</v>
      </c>
      <c r="L7" s="36" t="s">
        <v>113</v>
      </c>
      <c r="M7" s="36" t="s">
        <v>114</v>
      </c>
      <c r="N7" s="37" t="s">
        <v>115</v>
      </c>
      <c r="O7" s="37" t="s">
        <v>116</v>
      </c>
      <c r="P7" s="37">
        <v>20.04</v>
      </c>
      <c r="Q7" s="37">
        <v>85.08</v>
      </c>
      <c r="R7" s="37">
        <v>3580</v>
      </c>
      <c r="S7" s="37">
        <v>21484</v>
      </c>
      <c r="T7" s="37">
        <v>202.43</v>
      </c>
      <c r="U7" s="37">
        <v>106.13</v>
      </c>
      <c r="V7" s="37">
        <v>4277</v>
      </c>
      <c r="W7" s="37">
        <v>2.92</v>
      </c>
      <c r="X7" s="37">
        <v>1464.73</v>
      </c>
      <c r="Y7" s="37">
        <v>83.29</v>
      </c>
      <c r="Z7" s="37">
        <v>83.77</v>
      </c>
      <c r="AA7" s="37">
        <v>82.28</v>
      </c>
      <c r="AB7" s="37">
        <v>80.349999999999994</v>
      </c>
      <c r="AC7" s="37">
        <v>84.16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318.07</v>
      </c>
      <c r="BG7" s="37">
        <v>159.26</v>
      </c>
      <c r="BH7" s="37">
        <v>257.39999999999998</v>
      </c>
      <c r="BI7" s="37">
        <v>180.04</v>
      </c>
      <c r="BJ7" s="37">
        <v>121.42</v>
      </c>
      <c r="BK7" s="37">
        <v>1126.77</v>
      </c>
      <c r="BL7" s="37">
        <v>1044.8</v>
      </c>
      <c r="BM7" s="37">
        <v>1081.8</v>
      </c>
      <c r="BN7" s="37">
        <v>974.93</v>
      </c>
      <c r="BO7" s="37">
        <v>855.8</v>
      </c>
      <c r="BP7" s="37">
        <v>814.89</v>
      </c>
      <c r="BQ7" s="37">
        <v>87.89</v>
      </c>
      <c r="BR7" s="37">
        <v>91.1</v>
      </c>
      <c r="BS7" s="37">
        <v>87.3</v>
      </c>
      <c r="BT7" s="37">
        <v>79.84</v>
      </c>
      <c r="BU7" s="37">
        <v>93.49</v>
      </c>
      <c r="BV7" s="37">
        <v>50.9</v>
      </c>
      <c r="BW7" s="37">
        <v>50.82</v>
      </c>
      <c r="BX7" s="37">
        <v>52.19</v>
      </c>
      <c r="BY7" s="37">
        <v>55.32</v>
      </c>
      <c r="BZ7" s="37">
        <v>59.8</v>
      </c>
      <c r="CA7" s="37">
        <v>60.64</v>
      </c>
      <c r="CB7" s="37">
        <v>213.38</v>
      </c>
      <c r="CC7" s="37">
        <v>207.1</v>
      </c>
      <c r="CD7" s="37">
        <v>222.35</v>
      </c>
      <c r="CE7" s="37">
        <v>246.54</v>
      </c>
      <c r="CF7" s="37">
        <v>211.09</v>
      </c>
      <c r="CG7" s="37">
        <v>293.27</v>
      </c>
      <c r="CH7" s="37">
        <v>300.52</v>
      </c>
      <c r="CI7" s="37">
        <v>296.14</v>
      </c>
      <c r="CJ7" s="37">
        <v>283.17</v>
      </c>
      <c r="CK7" s="37">
        <v>263.76</v>
      </c>
      <c r="CL7" s="37">
        <v>255.52</v>
      </c>
      <c r="CM7" s="37">
        <v>52.82</v>
      </c>
      <c r="CN7" s="37">
        <v>59.01</v>
      </c>
      <c r="CO7" s="37">
        <v>56.78</v>
      </c>
      <c r="CP7" s="37">
        <v>54.01</v>
      </c>
      <c r="CQ7" s="37">
        <v>55.73</v>
      </c>
      <c r="CR7" s="37">
        <v>53.78</v>
      </c>
      <c r="CS7" s="37">
        <v>53.24</v>
      </c>
      <c r="CT7" s="37">
        <v>52.31</v>
      </c>
      <c r="CU7" s="37">
        <v>60.65</v>
      </c>
      <c r="CV7" s="37">
        <v>51.75</v>
      </c>
      <c r="CW7" s="37">
        <v>52.49</v>
      </c>
      <c r="CX7" s="37">
        <v>91.9</v>
      </c>
      <c r="CY7" s="37">
        <v>91.98</v>
      </c>
      <c r="CZ7" s="37">
        <v>92.14</v>
      </c>
      <c r="DA7" s="37">
        <v>90.88</v>
      </c>
      <c r="DB7" s="37">
        <v>90.83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2019-02-20T13:56:41Z</cp:lastPrinted>
  <dcterms:created xsi:type="dcterms:W3CDTF">2018-12-03T09:24:26Z</dcterms:created>
  <dcterms:modified xsi:type="dcterms:W3CDTF">2019-02-20T13:56:42Z</dcterms:modified>
  <cp:category/>
</cp:coreProperties>
</file>