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cj5veTebbdiE8QHfV3KnEmlMt1Uq0kzp0DQQGmEZ2Xw6iAXekrM2oV4J5k3wA//ijji+bQjR/D/cz0uwCGvDg==" workbookSaltValue="Ior9q+jKh4w6/hMQrAg4r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<sst xmlns="http://schemas.openxmlformats.org/spreadsheetml/2006/main" count="240" uniqueCount="123">
  <si>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</si>
  <si>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</si>
  <si>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</si>
  <si>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</si>
  <si>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</si>
  <si>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</si>
  <si>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</si>
  <si>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</si>
  <si>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</si>
  <si>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</si>
  <si>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</si>
  <si>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</si>
  <si>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</si>
  <si>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</si>
  <si>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</si>
  <si>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</si>
  <si>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</si>
  <si>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</si>
  <si>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</si>
  <si>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</si>
  <si>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</si>
  <si>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</si>
  <si>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</si>
  <si>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</si>
  <si>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</si>
  <si>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</si>
  <si>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</si>
  <si>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</si>
  <si>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</si>
  <si>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</si>
  <si>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</si>
  <si>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</si>
  <si>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</si>
  <si>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</si>
  <si>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</si>
  <si>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</si>
  <si>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</si>
  <si>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</si>
  <si>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</si>
  <si>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</si>
  <si>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</si>
  <si>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</si>
  <si>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</si>
  <si>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</si>
  <si>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</si>
  <si>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</si>
  <si>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</si>
  <si>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</si>
  <si>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</si>
  <si>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</si>
  <si>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</si>
  <si>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</si>
  <si>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</si>
  <si>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</si>
  <si>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</si>
  <si>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</si>
  <si>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</si>
  <si>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</si>
  <si>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</si>
  <si>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</si>
  <si>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</si>
  <si>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</si>
  <si>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</si>
  <si>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</si>
  <si>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</si>
  <si>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</si>
  <si>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</si>
  <si>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</si>
  <si>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</si>
  <si>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</si>
  <si>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</si>
  <si>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</si>
  <si>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</si>
  <si>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</si>
  <si>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</si>
  <si>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</si>
  <si>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</si>
  <si>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</si>
  <si>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</si>
  <si>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</si>
  <si>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</si>
  <si>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</si>
  <si>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</si>
  <si>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</si>
  <si>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</si>
  <si>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</si>
  <si>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</si>
  <si>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</si>
  <si>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</si>
  <si>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</si>
  <si>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</si>
  <si>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</si>
  <si>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</si>
  <si>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</si>
  <si>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</si>
  <si>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</si>
  <si>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</si>
  <si>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</si>
  <si>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</si>
  <si>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</si>
  <si>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</si>
  <si>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</si>
  <si>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</si>
  <si>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</si>
  <si>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</si>
  <si>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</si>
  <si>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</si>
  <si>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</si>
  <si>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茅野市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</si>
  <si>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</si>
  <si>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</si>
  <si>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</si>
  <si>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</si>
  <si>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</si>
  <si>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</si>
  <si>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</si>
  <si>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</si>
  <si>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</si>
  <si>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</si>
  <si>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</si>
  <si>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に今後10年間の基本計画として、下水道中期ビジョンを策定しました。快適な暮らしの実現と持続として、未普及区域の整備推進、未接続家屋の解消対策、下水道施設のストックマネジメントを、安全で安心な暮らしの実現として、地震対策事業の推進、雨水排水施設の整備推進を、安定した経営の確保として、経営基盤の強化をビジョンに掲げています。
　今後はこの計画を踏まえて事業を進めて行きますが、経営の安定化に向けて状況を見極めながら計画の見直しを図っていき、使用料体系の検討、維持管理費の軽減及びストックマネジメント等による適切な管渠の改築更新を行い、長期的視野にたった健全な事業運営を行っていきます。
　</t>
    <rPh sb="1" eb="3">
      <t>ヘイセイ</t>
    </rPh>
    <rPh sb="5" eb="7">
      <t>ネンド</t>
    </rPh>
    <rPh sb="8" eb="10">
      <t>コンゴ</t>
    </rPh>
    <rPh sb="12" eb="14">
      <t>ネンカン</t>
    </rPh>
    <rPh sb="15" eb="17">
      <t>キホン</t>
    </rPh>
    <rPh sb="17" eb="19">
      <t>ケイカク</t>
    </rPh>
    <rPh sb="23" eb="26">
      <t>ゲスイドウ</t>
    </rPh>
    <rPh sb="26" eb="28">
      <t>チュウキ</t>
    </rPh>
    <rPh sb="33" eb="35">
      <t>サクテイ</t>
    </rPh>
    <rPh sb="40" eb="42">
      <t>カイテキ</t>
    </rPh>
    <rPh sb="43" eb="44">
      <t>ク</t>
    </rPh>
    <rPh sb="47" eb="49">
      <t>ジツゲン</t>
    </rPh>
    <rPh sb="50" eb="52">
      <t>ジゾク</t>
    </rPh>
    <rPh sb="56" eb="59">
      <t>ミフキュウ</t>
    </rPh>
    <rPh sb="59" eb="61">
      <t>クイキ</t>
    </rPh>
    <rPh sb="62" eb="64">
      <t>セイビ</t>
    </rPh>
    <rPh sb="64" eb="66">
      <t>スイシン</t>
    </rPh>
    <rPh sb="67" eb="70">
      <t>ミセツゾク</t>
    </rPh>
    <rPh sb="70" eb="72">
      <t>カオク</t>
    </rPh>
    <rPh sb="73" eb="75">
      <t>カイショウ</t>
    </rPh>
    <rPh sb="75" eb="77">
      <t>タイサク</t>
    </rPh>
    <rPh sb="78" eb="81">
      <t>ゲスイドウ</t>
    </rPh>
    <rPh sb="81" eb="83">
      <t>シセツ</t>
    </rPh>
    <rPh sb="96" eb="98">
      <t>アンゼン</t>
    </rPh>
    <rPh sb="99" eb="101">
      <t>アンシン</t>
    </rPh>
    <rPh sb="102" eb="103">
      <t>ク</t>
    </rPh>
    <rPh sb="106" eb="108">
      <t>ジツゲン</t>
    </rPh>
    <rPh sb="112" eb="114">
      <t>ジシン</t>
    </rPh>
    <rPh sb="114" eb="116">
      <t>タイサク</t>
    </rPh>
    <rPh sb="116" eb="118">
      <t>ジギョウ</t>
    </rPh>
    <rPh sb="119" eb="121">
      <t>スイシン</t>
    </rPh>
    <rPh sb="122" eb="124">
      <t>ウスイ</t>
    </rPh>
    <rPh sb="124" eb="126">
      <t>ハイスイ</t>
    </rPh>
    <rPh sb="126" eb="128">
      <t>シセツ</t>
    </rPh>
    <rPh sb="129" eb="131">
      <t>セイビ</t>
    </rPh>
    <rPh sb="131" eb="133">
      <t>スイシン</t>
    </rPh>
    <rPh sb="135" eb="137">
      <t>アンテイ</t>
    </rPh>
    <rPh sb="139" eb="141">
      <t>ケイエイ</t>
    </rPh>
    <rPh sb="142" eb="144">
      <t>カクホ</t>
    </rPh>
    <rPh sb="148" eb="150">
      <t>ケイエイ</t>
    </rPh>
    <rPh sb="150" eb="152">
      <t>キバン</t>
    </rPh>
    <rPh sb="153" eb="155">
      <t>キョウカ</t>
    </rPh>
    <rPh sb="161" eb="162">
      <t>カカ</t>
    </rPh>
    <rPh sb="170" eb="172">
      <t>コンゴ</t>
    </rPh>
    <rPh sb="175" eb="177">
      <t>ケイカク</t>
    </rPh>
    <rPh sb="178" eb="179">
      <t>フ</t>
    </rPh>
    <rPh sb="182" eb="184">
      <t>ジギョウ</t>
    </rPh>
    <rPh sb="185" eb="186">
      <t>スス</t>
    </rPh>
    <rPh sb="188" eb="189">
      <t>イ</t>
    </rPh>
    <rPh sb="204" eb="206">
      <t>ジョウキョウ</t>
    </rPh>
    <rPh sb="207" eb="209">
      <t>ミキワ</t>
    </rPh>
    <rPh sb="213" eb="215">
      <t>ケイカク</t>
    </rPh>
    <rPh sb="241" eb="243">
      <t>ケイゲン</t>
    </rPh>
    <rPh sb="243" eb="244">
      <t>オヨ</t>
    </rPh>
    <rPh sb="255" eb="256">
      <t>トウ</t>
    </rPh>
    <rPh sb="259" eb="261">
      <t>テキセツ</t>
    </rPh>
    <rPh sb="262" eb="264">
      <t>カンキョ</t>
    </rPh>
    <rPh sb="265" eb="267">
      <t>カイチク</t>
    </rPh>
    <rPh sb="267" eb="269">
      <t>コウシン</t>
    </rPh>
    <rPh sb="270" eb="271">
      <t>オコナ</t>
    </rPh>
    <rPh sb="273" eb="276">
      <t>チョウキテキ</t>
    </rPh>
    <rPh sb="276" eb="278">
      <t>シヤ</t>
    </rPh>
    <rPh sb="282" eb="284">
      <t>ケンゼン</t>
    </rPh>
    <rPh sb="285" eb="287">
      <t>ジギョウ</t>
    </rPh>
    <rPh sb="287" eb="289">
      <t>ウンエイ</t>
    </rPh>
    <rPh sb="290" eb="291">
      <t>オコナ</t>
    </rPh>
    <phoneticPr fontId="4"/>
  </si>
  <si>
    <t>　当市の特定環境保全公共下水道は昭和59年度に整備を始め、当初に整備した下水道管渠は布設から30年以上経過していますが、老朽化の状況については、有形固定資産減価償却率が類似団体と比べてやや上回っているものの、管渠老朽化率は0％であり、現状では、大きな問題はありません。
　今後は経年による管渠の改築更新の時期を迎えるため、下水道施設全体の中でリスク評価を含めた優先順位等を定めたストックマネジメントの考え方を実行することで、ライフサイクルコストの最小化を図りながら計画的に下水道施設の改築更新を進める予定です。</t>
    <rPh sb="1" eb="3">
      <t>トウシ</t>
    </rPh>
    <rPh sb="4" eb="6">
      <t>トクテイ</t>
    </rPh>
    <rPh sb="6" eb="8">
      <t>カンキョウ</t>
    </rPh>
    <rPh sb="8" eb="10">
      <t>ホゼン</t>
    </rPh>
    <rPh sb="10" eb="12">
      <t>コウキョウ</t>
    </rPh>
    <rPh sb="12" eb="15">
      <t>ゲスイドウ</t>
    </rPh>
    <rPh sb="16" eb="18">
      <t>ショウワ</t>
    </rPh>
    <rPh sb="20" eb="22">
      <t>ネンド</t>
    </rPh>
    <rPh sb="23" eb="25">
      <t>セイビ</t>
    </rPh>
    <rPh sb="26" eb="27">
      <t>ハジ</t>
    </rPh>
    <rPh sb="29" eb="31">
      <t>トウショ</t>
    </rPh>
    <rPh sb="32" eb="34">
      <t>セイビ</t>
    </rPh>
    <rPh sb="36" eb="39">
      <t>ゲスイドウ</t>
    </rPh>
    <rPh sb="39" eb="41">
      <t>カンキョ</t>
    </rPh>
    <rPh sb="42" eb="44">
      <t>フセツ</t>
    </rPh>
    <rPh sb="48" eb="49">
      <t>ネン</t>
    </rPh>
    <rPh sb="49" eb="51">
      <t>イジョウ</t>
    </rPh>
    <rPh sb="51" eb="53">
      <t>ケイカ</t>
    </rPh>
    <rPh sb="60" eb="63">
      <t>ロウキュウカ</t>
    </rPh>
    <rPh sb="64" eb="66">
      <t>ジョウキョウ</t>
    </rPh>
    <rPh sb="84" eb="86">
      <t>ルイジ</t>
    </rPh>
    <rPh sb="86" eb="88">
      <t>ダンタイ</t>
    </rPh>
    <rPh sb="89" eb="90">
      <t>クラ</t>
    </rPh>
    <rPh sb="94" eb="96">
      <t>ウワマワ</t>
    </rPh>
    <rPh sb="104" eb="106">
      <t>カンキョ</t>
    </rPh>
    <rPh sb="106" eb="109">
      <t>ロウキュウカ</t>
    </rPh>
    <rPh sb="109" eb="110">
      <t>リツ</t>
    </rPh>
    <rPh sb="117" eb="119">
      <t>ゲンジョウ</t>
    </rPh>
    <rPh sb="122" eb="123">
      <t>オオ</t>
    </rPh>
    <rPh sb="125" eb="127">
      <t>モンダイ</t>
    </rPh>
    <rPh sb="139" eb="141">
      <t>ケイネン</t>
    </rPh>
    <rPh sb="144" eb="146">
      <t>カンキョ</t>
    </rPh>
    <rPh sb="147" eb="149">
      <t>カイチク</t>
    </rPh>
    <rPh sb="149" eb="151">
      <t>コウシン</t>
    </rPh>
    <rPh sb="152" eb="154">
      <t>ジキ</t>
    </rPh>
    <rPh sb="155" eb="156">
      <t>ムカ</t>
    </rPh>
    <rPh sb="161" eb="164">
      <t>ゲスイドウ</t>
    </rPh>
    <rPh sb="164" eb="166">
      <t>シセツ</t>
    </rPh>
    <rPh sb="166" eb="168">
      <t>ゼンタイ</t>
    </rPh>
    <rPh sb="169" eb="170">
      <t>ナカ</t>
    </rPh>
    <rPh sb="174" eb="176">
      <t>ヒョウカ</t>
    </rPh>
    <rPh sb="177" eb="178">
      <t>フク</t>
    </rPh>
    <rPh sb="180" eb="182">
      <t>ユウセン</t>
    </rPh>
    <rPh sb="182" eb="184">
      <t>ジュンイ</t>
    </rPh>
    <rPh sb="184" eb="185">
      <t>トウ</t>
    </rPh>
    <rPh sb="186" eb="187">
      <t>サダ</t>
    </rPh>
    <rPh sb="200" eb="201">
      <t>カンガ</t>
    </rPh>
    <rPh sb="202" eb="203">
      <t>カタ</t>
    </rPh>
    <rPh sb="204" eb="206">
      <t>ジッコウ</t>
    </rPh>
    <rPh sb="223" eb="226">
      <t>サイショウカ</t>
    </rPh>
    <rPh sb="227" eb="228">
      <t>ハカ</t>
    </rPh>
    <rPh sb="232" eb="235">
      <t>ケイカクテキ</t>
    </rPh>
    <rPh sb="236" eb="239">
      <t>ゲスイドウ</t>
    </rPh>
    <rPh sb="239" eb="241">
      <t>シセツ</t>
    </rPh>
    <rPh sb="242" eb="244">
      <t>カイチク</t>
    </rPh>
    <rPh sb="244" eb="246">
      <t>コウシン</t>
    </rPh>
    <rPh sb="247" eb="248">
      <t>スス</t>
    </rPh>
    <rPh sb="250" eb="252">
      <t>ヨテイ</t>
    </rPh>
    <phoneticPr fontId="4"/>
  </si>
  <si>
    <t>　快適な生活等を支えている下水道機能を維持するためには、経営の安定が必要となります。
　現状においては、計画的な維持管理や管渠の改築更新等により経常収支比率が類似団体と比べてやや低いが、経費回収率は高い数値であり収入に見合った経営をおこなっていること、累積欠損金が発生していないこと等から、経営の健全性はあるといえます。
　また、企業債残高対事業規模比率についても、類似団体と比べて低い値となっており、投資規模や使用料の水準は比較的適正であると考えられます。
　しかしながら、今後は、人口減少等により使用料収入の減少が見込まれることや、未普及地域の整備、老朽化した管渠更新等に多くの費用を要することから、下水道の経営は徐々に厳しくなっていくことが予想されます。
　適切な人員配置及び業務の効率化等によりコストの縮減を図るとともに、使用料の検討を行うことで収入と支出の適正化を図り、長期的視野に立った健全な事業運営を行っていきます。</t>
    <rPh sb="1" eb="3">
      <t>カイテキ</t>
    </rPh>
    <rPh sb="4" eb="6">
      <t>セイカツ</t>
    </rPh>
    <rPh sb="6" eb="7">
      <t>トウ</t>
    </rPh>
    <rPh sb="8" eb="9">
      <t>ササ</t>
    </rPh>
    <rPh sb="13" eb="16">
      <t>ゲスイドウ</t>
    </rPh>
    <rPh sb="16" eb="18">
      <t>キノウ</t>
    </rPh>
    <rPh sb="19" eb="21">
      <t>イジ</t>
    </rPh>
    <rPh sb="28" eb="30">
      <t>ケイエイ</t>
    </rPh>
    <rPh sb="31" eb="33">
      <t>アンテイ</t>
    </rPh>
    <rPh sb="34" eb="36">
      <t>ヒツヨウ</t>
    </rPh>
    <rPh sb="44" eb="46">
      <t>ゲンジョウ</t>
    </rPh>
    <rPh sb="79" eb="81">
      <t>ルイジ</t>
    </rPh>
    <rPh sb="81" eb="83">
      <t>ダンタイ</t>
    </rPh>
    <rPh sb="84" eb="85">
      <t>クラ</t>
    </rPh>
    <rPh sb="89" eb="90">
      <t>ヒク</t>
    </rPh>
    <rPh sb="106" eb="108">
      <t>シュウニュウ</t>
    </rPh>
    <rPh sb="109" eb="111">
      <t>ミア</t>
    </rPh>
    <rPh sb="113" eb="115">
      <t>ケイエイ</t>
    </rPh>
    <rPh sb="141" eb="142">
      <t>ナド</t>
    </rPh>
    <rPh sb="206" eb="209">
      <t>シヨウリョウ</t>
    </rPh>
    <rPh sb="213" eb="216">
      <t>ヒカクテキ</t>
    </rPh>
    <rPh sb="238" eb="240">
      <t>コンゴ</t>
    </rPh>
    <rPh sb="242" eb="244">
      <t>ジンコウ</t>
    </rPh>
    <rPh sb="244" eb="246">
      <t>ゲンショウ</t>
    </rPh>
    <rPh sb="246" eb="247">
      <t>トウ</t>
    </rPh>
    <rPh sb="250" eb="253">
      <t>シヨウリョウ</t>
    </rPh>
    <rPh sb="253" eb="255">
      <t>シュウニュウ</t>
    </rPh>
    <rPh sb="256" eb="258">
      <t>ゲンショウ</t>
    </rPh>
    <rPh sb="259" eb="261">
      <t>ミコ</t>
    </rPh>
    <rPh sb="268" eb="271">
      <t>ミフキュウ</t>
    </rPh>
    <rPh sb="271" eb="273">
      <t>チイキ</t>
    </rPh>
    <rPh sb="274" eb="276">
      <t>セイビ</t>
    </rPh>
    <rPh sb="277" eb="280">
      <t>ロウキュウカ</t>
    </rPh>
    <rPh sb="282" eb="284">
      <t>カンキョ</t>
    </rPh>
    <rPh sb="284" eb="286">
      <t>コウシン</t>
    </rPh>
    <rPh sb="286" eb="287">
      <t>トウ</t>
    </rPh>
    <rPh sb="288" eb="289">
      <t>オオ</t>
    </rPh>
    <rPh sb="291" eb="293">
      <t>ヒヨウ</t>
    </rPh>
    <rPh sb="294" eb="295">
      <t>ヨウ</t>
    </rPh>
    <rPh sb="302" eb="305">
      <t>ゲスイドウ</t>
    </rPh>
    <rPh sb="306" eb="308">
      <t>ケイエイ</t>
    </rPh>
    <rPh sb="309" eb="311">
      <t>ジョジョ</t>
    </rPh>
    <rPh sb="312" eb="313">
      <t>キビ</t>
    </rPh>
    <rPh sb="323" eb="325">
      <t>ヨソウ</t>
    </rPh>
    <rPh sb="332" eb="334">
      <t>テキセツ</t>
    </rPh>
    <rPh sb="335" eb="337">
      <t>ジンイン</t>
    </rPh>
    <rPh sb="337" eb="339">
      <t>ハイチ</t>
    </rPh>
    <rPh sb="339" eb="340">
      <t>オヨ</t>
    </rPh>
    <rPh sb="341" eb="343">
      <t>ギョウム</t>
    </rPh>
    <rPh sb="344" eb="347">
      <t>コウリツカ</t>
    </rPh>
    <rPh sb="347" eb="348">
      <t>トウ</t>
    </rPh>
    <rPh sb="355" eb="357">
      <t>シュクゲン</t>
    </rPh>
    <rPh sb="358" eb="359">
      <t>ハカ</t>
    </rPh>
    <rPh sb="365" eb="368">
      <t>シヨウリョウ</t>
    </rPh>
    <rPh sb="369" eb="371">
      <t>ケントウ</t>
    </rPh>
    <rPh sb="372" eb="373">
      <t>オコナ</t>
    </rPh>
    <rPh sb="377" eb="379">
      <t>シュウニュウ</t>
    </rPh>
    <rPh sb="380" eb="382">
      <t>シシュツ</t>
    </rPh>
    <rPh sb="383" eb="386">
      <t>テキセイカ</t>
    </rPh>
    <rPh sb="387" eb="388">
      <t>ハカ</t>
    </rPh>
    <rPh sb="390" eb="393">
      <t>チョウキテキ</t>
    </rPh>
    <rPh sb="393" eb="395">
      <t>シヤ</t>
    </rPh>
    <rPh sb="396" eb="397">
      <t>タ</t>
    </rPh>
    <rPh sb="399" eb="401">
      <t>ケンゼン</t>
    </rPh>
    <rPh sb="402" eb="404">
      <t>ジギョウ</t>
    </rPh>
    <rPh sb="404" eb="406">
      <t>ウンエイ</t>
    </rPh>
    <rPh sb="407" eb="40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</si>
</sst>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56-42B3-98CB-483577A1F9A5}"/>
            </c:ext>
          </c:extLst>
        </c:ser>
        <c:dLbls>
          <c:showLegendKey val="0"/>
          <c:showVal val="0"/>
          <c:showCatName val="0"/>
          <c:showSerName val="0"/>
          <c:showPercent val="0"/>
          <c:showBubbleSize val="0"/>
        </c:dLbls>
        <c:gapWidth val="150"/>
        <c:axId val="88472576"/>
        <c:axId val="9150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0.08</c:v>
                </c:pt>
                <c:pt idx="3">
                  <c:v>0.04</c:v>
                </c:pt>
                <c:pt idx="4">
                  <c:v>0.15</c:v>
                </c:pt>
              </c:numCache>
            </c:numRef>
          </c:val>
          <c:smooth val="0"/>
          <c:extLst xmlns:c16r2="http://schemas.microsoft.com/office/drawing/2015/06/chart">
            <c:ext xmlns:c16="http://schemas.microsoft.com/office/drawing/2014/chart" uri="{C3380CC4-5D6E-409C-BE32-E72D297353CC}">
              <c16:uniqueId val="{00000001-5056-42B3-98CB-483577A1F9A5}"/>
            </c:ext>
          </c:extLst>
        </c:ser>
        <c:dLbls>
          <c:showLegendKey val="0"/>
          <c:showVal val="0"/>
          <c:showCatName val="0"/>
          <c:showSerName val="0"/>
          <c:showPercent val="0"/>
          <c:showBubbleSize val="0"/>
        </c:dLbls>
        <c:marker val="1"/>
        <c:smooth val="0"/>
        <c:axId val="88472576"/>
        <c:axId val="91501696"/>
      </c:lineChart>
      <c:dateAx>
        <c:axId val="88472576"/>
        <c:scaling>
          <c:orientation val="minMax"/>
        </c:scaling>
        <c:delete val="1"/>
        <c:axPos val="b"/>
        <c:numFmt formatCode="ge" sourceLinked="1"/>
        <c:majorTickMark val="none"/>
        <c:minorTickMark val="none"/>
        <c:tickLblPos val="none"/>
        <c:crossAx val="91501696"/>
        <c:crosses val="autoZero"/>
        <c:auto val="1"/>
        <c:lblOffset val="100"/>
        <c:baseTimeUnit val="years"/>
      </c:dateAx>
      <c:valAx>
        <c:axId val="915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F9-4ED9-8F1F-972E00EAF062}"/>
            </c:ext>
          </c:extLst>
        </c:ser>
        <c:dLbls>
          <c:showLegendKey val="0"/>
          <c:showVal val="0"/>
          <c:showCatName val="0"/>
          <c:showSerName val="0"/>
          <c:showPercent val="0"/>
          <c:showBubbleSize val="0"/>
        </c:dLbls>
        <c:gapWidth val="150"/>
        <c:axId val="92114304"/>
        <c:axId val="9212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39.25</c:v>
                </c:pt>
                <c:pt idx="3">
                  <c:v>43.18</c:v>
                </c:pt>
                <c:pt idx="4">
                  <c:v>42.38</c:v>
                </c:pt>
              </c:numCache>
            </c:numRef>
          </c:val>
          <c:smooth val="0"/>
          <c:extLst xmlns:c16r2="http://schemas.microsoft.com/office/drawing/2015/06/chart">
            <c:ext xmlns:c16="http://schemas.microsoft.com/office/drawing/2014/chart" uri="{C3380CC4-5D6E-409C-BE32-E72D297353CC}">
              <c16:uniqueId val="{00000001-F4F9-4ED9-8F1F-972E00EAF062}"/>
            </c:ext>
          </c:extLst>
        </c:ser>
        <c:dLbls>
          <c:showLegendKey val="0"/>
          <c:showVal val="0"/>
          <c:showCatName val="0"/>
          <c:showSerName val="0"/>
          <c:showPercent val="0"/>
          <c:showBubbleSize val="0"/>
        </c:dLbls>
        <c:marker val="1"/>
        <c:smooth val="0"/>
        <c:axId val="92114304"/>
        <c:axId val="92124672"/>
      </c:lineChart>
      <c:dateAx>
        <c:axId val="92114304"/>
        <c:scaling>
          <c:orientation val="minMax"/>
        </c:scaling>
        <c:delete val="1"/>
        <c:axPos val="b"/>
        <c:numFmt formatCode="ge" sourceLinked="1"/>
        <c:majorTickMark val="none"/>
        <c:minorTickMark val="none"/>
        <c:tickLblPos val="none"/>
        <c:crossAx val="92124672"/>
        <c:crosses val="autoZero"/>
        <c:auto val="1"/>
        <c:lblOffset val="100"/>
        <c:baseTimeUnit val="years"/>
      </c:dateAx>
      <c:valAx>
        <c:axId val="921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97.71</c:v>
                </c:pt>
                <c:pt idx="1">
                  <c:v>97.71</c:v>
                </c:pt>
                <c:pt idx="2">
                  <c:v>97.71</c:v>
                </c:pt>
                <c:pt idx="3">
                  <c:v>97.87</c:v>
                </c:pt>
                <c:pt idx="4">
                  <c:v>97.71</c:v>
                </c:pt>
              </c:numCache>
            </c:numRef>
          </c:val>
          <c:extLst xmlns:c16r2="http://schemas.microsoft.com/office/drawing/2015/06/chart">
            <c:ext xmlns:c16="http://schemas.microsoft.com/office/drawing/2014/chart" uri="{C3380CC4-5D6E-409C-BE32-E72D297353CC}">
              <c16:uniqueId val="{00000000-6C24-49C9-BC63-66679B617593}"/>
            </c:ext>
          </c:extLst>
        </c:ser>
        <c:dLbls>
          <c:showLegendKey val="0"/>
          <c:showVal val="0"/>
          <c:showCatName val="0"/>
          <c:showSerName val="0"/>
          <c:showPercent val="0"/>
          <c:showBubbleSize val="0"/>
        </c:dLbls>
        <c:gapWidth val="150"/>
        <c:axId val="92184576"/>
        <c:axId val="9218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86.43</c:v>
                </c:pt>
                <c:pt idx="3">
                  <c:v>86.43</c:v>
                </c:pt>
                <c:pt idx="4">
                  <c:v>87.01</c:v>
                </c:pt>
              </c:numCache>
            </c:numRef>
          </c:val>
          <c:smooth val="0"/>
          <c:extLst xmlns:c16r2="http://schemas.microsoft.com/office/drawing/2015/06/chart">
            <c:ext xmlns:c16="http://schemas.microsoft.com/office/drawing/2014/chart" uri="{C3380CC4-5D6E-409C-BE32-E72D297353CC}">
              <c16:uniqueId val="{00000001-6C24-49C9-BC63-66679B617593}"/>
            </c:ext>
          </c:extLst>
        </c:ser>
        <c:dLbls>
          <c:showLegendKey val="0"/>
          <c:showVal val="0"/>
          <c:showCatName val="0"/>
          <c:showSerName val="0"/>
          <c:showPercent val="0"/>
          <c:showBubbleSize val="0"/>
        </c:dLbls>
        <c:marker val="1"/>
        <c:smooth val="0"/>
        <c:axId val="92184576"/>
        <c:axId val="92186496"/>
      </c:lineChart>
      <c:dateAx>
        <c:axId val="92184576"/>
        <c:scaling>
          <c:orientation val="minMax"/>
        </c:scaling>
        <c:delete val="1"/>
        <c:axPos val="b"/>
        <c:numFmt formatCode="ge" sourceLinked="1"/>
        <c:majorTickMark val="none"/>
        <c:minorTickMark val="none"/>
        <c:tickLblPos val="none"/>
        <c:crossAx val="92186496"/>
        <c:crosses val="autoZero"/>
        <c:auto val="1"/>
        <c:lblOffset val="100"/>
        <c:baseTimeUnit val="years"/>
      </c:dateAx>
      <c:valAx>
        <c:axId val="921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100.44</c:v>
                </c:pt>
                <c:pt idx="2">
                  <c:v>100</c:v>
                </c:pt>
                <c:pt idx="3">
                  <c:v>100</c:v>
                </c:pt>
                <c:pt idx="4">
                  <c:v>100</c:v>
                </c:pt>
              </c:numCache>
            </c:numRef>
          </c:val>
          <c:extLst xmlns:c16r2="http://schemas.microsoft.com/office/drawing/2015/06/chart">
            <c:ext xmlns:c16="http://schemas.microsoft.com/office/drawing/2014/chart" uri="{C3380CC4-5D6E-409C-BE32-E72D297353CC}">
              <c16:uniqueId val="{00000000-4F7E-46D1-A3A2-A9F8B16BEBD0}"/>
            </c:ext>
          </c:extLst>
        </c:ser>
        <c:dLbls>
          <c:showLegendKey val="0"/>
          <c:showVal val="0"/>
          <c:showCatName val="0"/>
          <c:showSerName val="0"/>
          <c:showPercent val="0"/>
          <c:showBubbleSize val="0"/>
        </c:dLbls>
        <c:gapWidth val="150"/>
        <c:axId val="91536768"/>
        <c:axId val="9154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99.07</c:v>
                </c:pt>
                <c:pt idx="3">
                  <c:v>101.17</c:v>
                </c:pt>
                <c:pt idx="4">
                  <c:v>103.61</c:v>
                </c:pt>
              </c:numCache>
            </c:numRef>
          </c:val>
          <c:smooth val="0"/>
          <c:extLst xmlns:c16r2="http://schemas.microsoft.com/office/drawing/2015/06/chart">
            <c:ext xmlns:c16="http://schemas.microsoft.com/office/drawing/2014/chart" uri="{C3380CC4-5D6E-409C-BE32-E72D297353CC}">
              <c16:uniqueId val="{00000001-4F7E-46D1-A3A2-A9F8B16BEBD0}"/>
            </c:ext>
          </c:extLst>
        </c:ser>
        <c:dLbls>
          <c:showLegendKey val="0"/>
          <c:showVal val="0"/>
          <c:showCatName val="0"/>
          <c:showSerName val="0"/>
          <c:showPercent val="0"/>
          <c:showBubbleSize val="0"/>
        </c:dLbls>
        <c:marker val="1"/>
        <c:smooth val="0"/>
        <c:axId val="91536768"/>
        <c:axId val="91543040"/>
      </c:lineChart>
      <c:dateAx>
        <c:axId val="91536768"/>
        <c:scaling>
          <c:orientation val="minMax"/>
        </c:scaling>
        <c:delete val="1"/>
        <c:axPos val="b"/>
        <c:numFmt formatCode="ge" sourceLinked="1"/>
        <c:majorTickMark val="none"/>
        <c:minorTickMark val="none"/>
        <c:tickLblPos val="none"/>
        <c:crossAx val="91543040"/>
        <c:crosses val="autoZero"/>
        <c:auto val="1"/>
        <c:lblOffset val="100"/>
        <c:baseTimeUnit val="years"/>
      </c:dateAx>
      <c:valAx>
        <c:axId val="915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20.67</c:v>
                </c:pt>
                <c:pt idx="1">
                  <c:v>23.7</c:v>
                </c:pt>
                <c:pt idx="2">
                  <c:v>23.39</c:v>
                </c:pt>
                <c:pt idx="3">
                  <c:v>24.47</c:v>
                </c:pt>
                <c:pt idx="4">
                  <c:v>28.87</c:v>
                </c:pt>
              </c:numCache>
            </c:numRef>
          </c:val>
          <c:extLst xmlns:c16r2="http://schemas.microsoft.com/office/drawing/2015/06/chart">
            <c:ext xmlns:c16="http://schemas.microsoft.com/office/drawing/2014/chart" uri="{C3380CC4-5D6E-409C-BE32-E72D297353CC}">
              <c16:uniqueId val="{00000000-4740-49C9-86B9-6A895EF8E2D8}"/>
            </c:ext>
          </c:extLst>
        </c:ser>
        <c:dLbls>
          <c:showLegendKey val="0"/>
          <c:showVal val="0"/>
          <c:showCatName val="0"/>
          <c:showSerName val="0"/>
          <c:showPercent val="0"/>
          <c:showBubbleSize val="0"/>
        </c:dLbls>
        <c:gapWidth val="150"/>
        <c:axId val="91262976"/>
        <c:axId val="9126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25.07</c:v>
                </c:pt>
                <c:pt idx="3">
                  <c:v>28.48</c:v>
                </c:pt>
                <c:pt idx="4">
                  <c:v>28.59</c:v>
                </c:pt>
              </c:numCache>
            </c:numRef>
          </c:val>
          <c:smooth val="0"/>
          <c:extLst xmlns:c16r2="http://schemas.microsoft.com/office/drawing/2015/06/chart">
            <c:ext xmlns:c16="http://schemas.microsoft.com/office/drawing/2014/chart" uri="{C3380CC4-5D6E-409C-BE32-E72D297353CC}">
              <c16:uniqueId val="{00000001-4740-49C9-86B9-6A895EF8E2D8}"/>
            </c:ext>
          </c:extLst>
        </c:ser>
        <c:dLbls>
          <c:showLegendKey val="0"/>
          <c:showVal val="0"/>
          <c:showCatName val="0"/>
          <c:showSerName val="0"/>
          <c:showPercent val="0"/>
          <c:showBubbleSize val="0"/>
        </c:dLbls>
        <c:marker val="1"/>
        <c:smooth val="0"/>
        <c:axId val="91262976"/>
        <c:axId val="91264896"/>
      </c:lineChart>
      <c:dateAx>
        <c:axId val="91262976"/>
        <c:scaling>
          <c:orientation val="minMax"/>
        </c:scaling>
        <c:delete val="1"/>
        <c:axPos val="b"/>
        <c:numFmt formatCode="ge" sourceLinked="1"/>
        <c:majorTickMark val="none"/>
        <c:minorTickMark val="none"/>
        <c:tickLblPos val="none"/>
        <c:crossAx val="91264896"/>
        <c:crosses val="autoZero"/>
        <c:auto val="1"/>
        <c:lblOffset val="100"/>
        <c:baseTimeUnit val="years"/>
      </c:dateAx>
      <c:valAx>
        <c:axId val="912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21-4FCB-9467-08A4A3F2B819}"/>
            </c:ext>
          </c:extLst>
        </c:ser>
        <c:dLbls>
          <c:showLegendKey val="0"/>
          <c:showVal val="0"/>
          <c:showCatName val="0"/>
          <c:showSerName val="0"/>
          <c:showPercent val="0"/>
          <c:showBubbleSize val="0"/>
        </c:dLbls>
        <c:gapWidth val="150"/>
        <c:axId val="91443584"/>
        <c:axId val="9144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921-4FCB-9467-08A4A3F2B819}"/>
            </c:ext>
          </c:extLst>
        </c:ser>
        <c:dLbls>
          <c:showLegendKey val="0"/>
          <c:showVal val="0"/>
          <c:showCatName val="0"/>
          <c:showSerName val="0"/>
          <c:showPercent val="0"/>
          <c:showBubbleSize val="0"/>
        </c:dLbls>
        <c:marker val="1"/>
        <c:smooth val="0"/>
        <c:axId val="91443584"/>
        <c:axId val="91445504"/>
      </c:lineChart>
      <c:dateAx>
        <c:axId val="91443584"/>
        <c:scaling>
          <c:orientation val="minMax"/>
        </c:scaling>
        <c:delete val="1"/>
        <c:axPos val="b"/>
        <c:numFmt formatCode="ge" sourceLinked="1"/>
        <c:majorTickMark val="none"/>
        <c:minorTickMark val="none"/>
        <c:tickLblPos val="none"/>
        <c:crossAx val="91445504"/>
        <c:crosses val="autoZero"/>
        <c:auto val="1"/>
        <c:lblOffset val="100"/>
        <c:baseTimeUnit val="years"/>
      </c:dateAx>
      <c:valAx>
        <c:axId val="914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3A-4C09-9251-C6B3243CF7B3}"/>
            </c:ext>
          </c:extLst>
        </c:ser>
        <c:dLbls>
          <c:showLegendKey val="0"/>
          <c:showVal val="0"/>
          <c:showCatName val="0"/>
          <c:showSerName val="0"/>
          <c:showPercent val="0"/>
          <c:showBubbleSize val="0"/>
        </c:dLbls>
        <c:gapWidth val="150"/>
        <c:axId val="91473792"/>
        <c:axId val="9162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64.760000000000005</c:v>
                </c:pt>
                <c:pt idx="3">
                  <c:v>68.930000000000007</c:v>
                </c:pt>
                <c:pt idx="4">
                  <c:v>80.63</c:v>
                </c:pt>
              </c:numCache>
            </c:numRef>
          </c:val>
          <c:smooth val="0"/>
          <c:extLst xmlns:c16r2="http://schemas.microsoft.com/office/drawing/2015/06/chart">
            <c:ext xmlns:c16="http://schemas.microsoft.com/office/drawing/2014/chart" uri="{C3380CC4-5D6E-409C-BE32-E72D297353CC}">
              <c16:uniqueId val="{00000001-243A-4C09-9251-C6B3243CF7B3}"/>
            </c:ext>
          </c:extLst>
        </c:ser>
        <c:dLbls>
          <c:showLegendKey val="0"/>
          <c:showVal val="0"/>
          <c:showCatName val="0"/>
          <c:showSerName val="0"/>
          <c:showPercent val="0"/>
          <c:showBubbleSize val="0"/>
        </c:dLbls>
        <c:marker val="1"/>
        <c:smooth val="0"/>
        <c:axId val="91473792"/>
        <c:axId val="91627520"/>
      </c:lineChart>
      <c:dateAx>
        <c:axId val="91473792"/>
        <c:scaling>
          <c:orientation val="minMax"/>
        </c:scaling>
        <c:delete val="1"/>
        <c:axPos val="b"/>
        <c:numFmt formatCode="ge" sourceLinked="1"/>
        <c:majorTickMark val="none"/>
        <c:minorTickMark val="none"/>
        <c:tickLblPos val="none"/>
        <c:crossAx val="91627520"/>
        <c:crosses val="autoZero"/>
        <c:auto val="1"/>
        <c:lblOffset val="100"/>
        <c:baseTimeUnit val="years"/>
      </c:dateAx>
      <c:valAx>
        <c:axId val="916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14950.42</c:v>
                </c:pt>
                <c:pt idx="1">
                  <c:v>373.91</c:v>
                </c:pt>
                <c:pt idx="2">
                  <c:v>335.36</c:v>
                </c:pt>
                <c:pt idx="3">
                  <c:v>327.72</c:v>
                </c:pt>
                <c:pt idx="4">
                  <c:v>375.41</c:v>
                </c:pt>
              </c:numCache>
            </c:numRef>
          </c:val>
          <c:extLst xmlns:c16r2="http://schemas.microsoft.com/office/drawing/2015/06/chart">
            <c:ext xmlns:c16="http://schemas.microsoft.com/office/drawing/2014/chart" uri="{C3380CC4-5D6E-409C-BE32-E72D297353CC}">
              <c16:uniqueId val="{00000000-B62F-4CE4-B8D1-C296D094EF10}"/>
            </c:ext>
          </c:extLst>
        </c:ser>
        <c:dLbls>
          <c:showLegendKey val="0"/>
          <c:showVal val="0"/>
          <c:showCatName val="0"/>
          <c:showSerName val="0"/>
          <c:showPercent val="0"/>
          <c:showBubbleSize val="0"/>
        </c:dLbls>
        <c:gapWidth val="150"/>
        <c:axId val="91652480"/>
        <c:axId val="9165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88.18</c:v>
                </c:pt>
                <c:pt idx="3">
                  <c:v>70.42</c:v>
                </c:pt>
                <c:pt idx="4">
                  <c:v>70.92</c:v>
                </c:pt>
              </c:numCache>
            </c:numRef>
          </c:val>
          <c:smooth val="0"/>
          <c:extLst xmlns:c16r2="http://schemas.microsoft.com/office/drawing/2015/06/chart">
            <c:ext xmlns:c16="http://schemas.microsoft.com/office/drawing/2014/chart" uri="{C3380CC4-5D6E-409C-BE32-E72D297353CC}">
              <c16:uniqueId val="{00000001-B62F-4CE4-B8D1-C296D094EF10}"/>
            </c:ext>
          </c:extLst>
        </c:ser>
        <c:dLbls>
          <c:showLegendKey val="0"/>
          <c:showVal val="0"/>
          <c:showCatName val="0"/>
          <c:showSerName val="0"/>
          <c:showPercent val="0"/>
          <c:showBubbleSize val="0"/>
        </c:dLbls>
        <c:marker val="1"/>
        <c:smooth val="0"/>
        <c:axId val="91652480"/>
        <c:axId val="91654400"/>
      </c:lineChart>
      <c:dateAx>
        <c:axId val="91652480"/>
        <c:scaling>
          <c:orientation val="minMax"/>
        </c:scaling>
        <c:delete val="1"/>
        <c:axPos val="b"/>
        <c:numFmt formatCode="ge" sourceLinked="1"/>
        <c:majorTickMark val="none"/>
        <c:minorTickMark val="none"/>
        <c:tickLblPos val="none"/>
        <c:crossAx val="91654400"/>
        <c:crosses val="autoZero"/>
        <c:auto val="1"/>
        <c:lblOffset val="100"/>
        <c:baseTimeUnit val="years"/>
      </c:dateAx>
      <c:valAx>
        <c:axId val="916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711.91</c:v>
                </c:pt>
                <c:pt idx="1">
                  <c:v>804.42</c:v>
                </c:pt>
                <c:pt idx="2">
                  <c:v>599.51</c:v>
                </c:pt>
                <c:pt idx="3">
                  <c:v>393.18</c:v>
                </c:pt>
                <c:pt idx="4">
                  <c:v>665.31</c:v>
                </c:pt>
              </c:numCache>
            </c:numRef>
          </c:val>
          <c:extLst xmlns:c16r2="http://schemas.microsoft.com/office/drawing/2015/06/chart">
            <c:ext xmlns:c16="http://schemas.microsoft.com/office/drawing/2014/chart" uri="{C3380CC4-5D6E-409C-BE32-E72D297353CC}">
              <c16:uniqueId val="{00000000-C1B2-4AE8-B90F-170649190A5D}"/>
            </c:ext>
          </c:extLst>
        </c:ser>
        <c:dLbls>
          <c:showLegendKey val="0"/>
          <c:showVal val="0"/>
          <c:showCatName val="0"/>
          <c:showSerName val="0"/>
          <c:showPercent val="0"/>
          <c:showBubbleSize val="0"/>
        </c:dLbls>
        <c:gapWidth val="150"/>
        <c:axId val="91671552"/>
        <c:axId val="9170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1390.86</c:v>
                </c:pt>
                <c:pt idx="3">
                  <c:v>1467.94</c:v>
                </c:pt>
                <c:pt idx="4">
                  <c:v>1144.94</c:v>
                </c:pt>
              </c:numCache>
            </c:numRef>
          </c:val>
          <c:smooth val="0"/>
          <c:extLst xmlns:c16r2="http://schemas.microsoft.com/office/drawing/2015/06/chart">
            <c:ext xmlns:c16="http://schemas.microsoft.com/office/drawing/2014/chart" uri="{C3380CC4-5D6E-409C-BE32-E72D297353CC}">
              <c16:uniqueId val="{00000001-C1B2-4AE8-B90F-170649190A5D}"/>
            </c:ext>
          </c:extLst>
        </c:ser>
        <c:dLbls>
          <c:showLegendKey val="0"/>
          <c:showVal val="0"/>
          <c:showCatName val="0"/>
          <c:showSerName val="0"/>
          <c:showPercent val="0"/>
          <c:showBubbleSize val="0"/>
        </c:dLbls>
        <c:marker val="1"/>
        <c:smooth val="0"/>
        <c:axId val="91671552"/>
        <c:axId val="91702400"/>
      </c:lineChart>
      <c:dateAx>
        <c:axId val="91671552"/>
        <c:scaling>
          <c:orientation val="minMax"/>
        </c:scaling>
        <c:delete val="1"/>
        <c:axPos val="b"/>
        <c:numFmt formatCode="ge" sourceLinked="1"/>
        <c:majorTickMark val="none"/>
        <c:minorTickMark val="none"/>
        <c:tickLblPos val="none"/>
        <c:crossAx val="91702400"/>
        <c:crosses val="autoZero"/>
        <c:auto val="1"/>
        <c:lblOffset val="100"/>
        <c:baseTimeUnit val="years"/>
      </c:dateAx>
      <c:valAx>
        <c:axId val="917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99.07</c:v>
                </c:pt>
                <c:pt idx="1">
                  <c:v>100.14</c:v>
                </c:pt>
                <c:pt idx="2">
                  <c:v>99.16</c:v>
                </c:pt>
                <c:pt idx="3">
                  <c:v>97.48</c:v>
                </c:pt>
                <c:pt idx="4">
                  <c:v>99.18</c:v>
                </c:pt>
              </c:numCache>
            </c:numRef>
          </c:val>
          <c:extLst xmlns:c16r2="http://schemas.microsoft.com/office/drawing/2015/06/chart">
            <c:ext xmlns:c16="http://schemas.microsoft.com/office/drawing/2014/chart" uri="{C3380CC4-5D6E-409C-BE32-E72D297353CC}">
              <c16:uniqueId val="{00000000-5A5E-4140-8056-C6F68D721E25}"/>
            </c:ext>
          </c:extLst>
        </c:ser>
        <c:dLbls>
          <c:showLegendKey val="0"/>
          <c:showVal val="0"/>
          <c:showCatName val="0"/>
          <c:showSerName val="0"/>
          <c:showPercent val="0"/>
          <c:showBubbleSize val="0"/>
        </c:dLbls>
        <c:gapWidth val="150"/>
        <c:axId val="91732992"/>
        <c:axId val="9173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76.849999999999994</c:v>
                </c:pt>
                <c:pt idx="3">
                  <c:v>83.3</c:v>
                </c:pt>
                <c:pt idx="4">
                  <c:v>88.16</c:v>
                </c:pt>
              </c:numCache>
            </c:numRef>
          </c:val>
          <c:smooth val="0"/>
          <c:extLst xmlns:c16r2="http://schemas.microsoft.com/office/drawing/2015/06/chart">
            <c:ext xmlns:c16="http://schemas.microsoft.com/office/drawing/2014/chart" uri="{C3380CC4-5D6E-409C-BE32-E72D297353CC}">
              <c16:uniqueId val="{00000001-5A5E-4140-8056-C6F68D721E25}"/>
            </c:ext>
          </c:extLst>
        </c:ser>
        <c:dLbls>
          <c:showLegendKey val="0"/>
          <c:showVal val="0"/>
          <c:showCatName val="0"/>
          <c:showSerName val="0"/>
          <c:showPercent val="0"/>
          <c:showBubbleSize val="0"/>
        </c:dLbls>
        <c:marker val="1"/>
        <c:smooth val="0"/>
        <c:axId val="91732992"/>
        <c:axId val="91739264"/>
      </c:lineChart>
      <c:dateAx>
        <c:axId val="91732992"/>
        <c:scaling>
          <c:orientation val="minMax"/>
        </c:scaling>
        <c:delete val="1"/>
        <c:axPos val="b"/>
        <c:numFmt formatCode="ge" sourceLinked="1"/>
        <c:majorTickMark val="none"/>
        <c:minorTickMark val="none"/>
        <c:tickLblPos val="none"/>
        <c:crossAx val="91739264"/>
        <c:crosses val="autoZero"/>
        <c:auto val="1"/>
        <c:lblOffset val="100"/>
        <c:baseTimeUnit val="years"/>
      </c:dateAx>
      <c:valAx>
        <c:axId val="917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177.67</c:v>
                </c:pt>
                <c:pt idx="1">
                  <c:v>177.1</c:v>
                </c:pt>
                <c:pt idx="2">
                  <c:v>178.06</c:v>
                </c:pt>
                <c:pt idx="3">
                  <c:v>178.77</c:v>
                </c:pt>
                <c:pt idx="4">
                  <c:v>176.96</c:v>
                </c:pt>
              </c:numCache>
            </c:numRef>
          </c:val>
          <c:extLst xmlns:c16r2="http://schemas.microsoft.com/office/drawing/2015/06/chart">
            <c:ext xmlns:c16="http://schemas.microsoft.com/office/drawing/2014/chart" uri="{C3380CC4-5D6E-409C-BE32-E72D297353CC}">
              <c16:uniqueId val="{00000000-87E2-48F8-BBAC-238249755B42}"/>
            </c:ext>
          </c:extLst>
        </c:ser>
        <c:dLbls>
          <c:showLegendKey val="0"/>
          <c:showVal val="0"/>
          <c:showCatName val="0"/>
          <c:showSerName val="0"/>
          <c:showPercent val="0"/>
          <c:showBubbleSize val="0"/>
        </c:dLbls>
        <c:gapWidth val="150"/>
        <c:axId val="92081152"/>
        <c:axId val="9209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198.4</c:v>
                </c:pt>
                <c:pt idx="3">
                  <c:v>184.56</c:v>
                </c:pt>
                <c:pt idx="4">
                  <c:v>173.89</c:v>
                </c:pt>
              </c:numCache>
            </c:numRef>
          </c:val>
          <c:smooth val="0"/>
          <c:extLst xmlns:c16r2="http://schemas.microsoft.com/office/drawing/2015/06/chart">
            <c:ext xmlns:c16="http://schemas.microsoft.com/office/drawing/2014/chart" uri="{C3380CC4-5D6E-409C-BE32-E72D297353CC}">
              <c16:uniqueId val="{00000001-87E2-48F8-BBAC-238249755B42}"/>
            </c:ext>
          </c:extLst>
        </c:ser>
        <c:dLbls>
          <c:showLegendKey val="0"/>
          <c:showVal val="0"/>
          <c:showCatName val="0"/>
          <c:showSerName val="0"/>
          <c:showPercent val="0"/>
          <c:showBubbleSize val="0"/>
        </c:dLbls>
        <c:marker val="1"/>
        <c:smooth val="0"/>
        <c:axId val="92081152"/>
        <c:axId val="92099712"/>
      </c:lineChart>
      <c:dateAx>
        <c:axId val="92081152"/>
        <c:scaling>
          <c:orientation val="minMax"/>
        </c:scaling>
        <c:delete val="1"/>
        <c:axPos val="b"/>
        <c:numFmt formatCode="ge" sourceLinked="1"/>
        <c:majorTickMark val="none"/>
        <c:minorTickMark val="none"/>
        <c:tickLblPos val="none"/>
        <c:crossAx val="92099712"/>
        <c:crosses val="autoZero"/>
        <c:auto val="1"/>
        <c:lblOffset val="100"/>
        <c:baseTimeUnit val="years"/>
      </c:dateAx>
      <c:valAx>
        <c:axId val="920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茅野市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非設置</v>
      </c>
      <c r="AE8" s="49"/>
      <c r="AF8" s="49"/>
      <c r="AG8" s="49"/>
      <c r="AH8" s="49"/>
      <c r="AI8" s="49"/>
      <c r="AJ8" s="49"/>
      <c r="AK8" s="3"/>
      <c r="AL8" s="50">
        <f>データ!S6</f>
        <v>56107</v>
      </c>
      <c r="AM8" s="50"/>
      <c r="AN8" s="50"/>
      <c r="AO8" s="50"/>
      <c r="AP8" s="50"/>
      <c r="AQ8" s="50"/>
      <c r="AR8" s="50"/>
      <c r="AS8" s="50"/>
      <c r="AT8" s="45">
        <f>データ!T6</f>
        <v>266.58999999999997</v>
      </c>
      <c r="AU8" s="45"/>
      <c r="AV8" s="45"/>
      <c r="AW8" s="45"/>
      <c r="AX8" s="45"/>
      <c r="AY8" s="45"/>
      <c r="AZ8" s="45"/>
      <c r="BA8" s="45"/>
      <c r="BB8" s="45">
        <f>データ!U6</f>
        <v>210.46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65.47</v>
      </c>
      <c r="J10" s="45"/>
      <c r="K10" s="45"/>
      <c r="L10" s="45"/>
      <c r="M10" s="45"/>
      <c r="N10" s="45"/>
      <c r="O10" s="45"/>
      <c r="P10" s="45">
        <f>データ!P6</f>
        <v>7.88</v>
      </c>
      <c r="Q10" s="45"/>
      <c r="R10" s="45"/>
      <c r="S10" s="45"/>
      <c r="T10" s="45"/>
      <c r="U10" s="45"/>
      <c r="V10" s="45"/>
      <c r="W10" s="45">
        <f>データ!Q6</f>
        <v>75.650000000000006</v>
      </c>
      <c r="X10" s="45"/>
      <c r="Y10" s="45"/>
      <c r="Z10" s="45"/>
      <c r="AA10" s="45"/>
      <c r="AB10" s="45"/>
      <c r="AC10" s="45"/>
      <c r="AD10" s="50">
        <f>データ!R6</f>
        <v>3061</v>
      </c>
      <c r="AE10" s="50"/>
      <c r="AF10" s="50"/>
      <c r="AG10" s="50"/>
      <c r="AH10" s="50"/>
      <c r="AI10" s="50"/>
      <c r="AJ10" s="50"/>
      <c r="AK10" s="2"/>
      <c r="AL10" s="50">
        <f>データ!V6</f>
        <v>4403</v>
      </c>
      <c r="AM10" s="50"/>
      <c r="AN10" s="50"/>
      <c r="AO10" s="50"/>
      <c r="AP10" s="50"/>
      <c r="AQ10" s="50"/>
      <c r="AR10" s="50"/>
      <c r="AS10" s="50"/>
      <c r="AT10" s="45">
        <f>データ!W6</f>
        <v>6.11</v>
      </c>
      <c r="AU10" s="45"/>
      <c r="AV10" s="45"/>
      <c r="AW10" s="45"/>
      <c r="AX10" s="45"/>
      <c r="AY10" s="45"/>
      <c r="AZ10" s="45"/>
      <c r="BA10" s="45"/>
      <c r="BB10" s="45">
        <f>データ!X6</f>
        <v>720.62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kp8U+SH4FhnEp9eRZG6J71q/l5yY9nfgDSekdAVAyDYQR/Av7Ntvxgh2zJxwHzLl3awq6nIv3qr+vjXfd3Wdhg==" saltValue="IIXlTdB37zNxK8PJXZclI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202142</v>
      </c>
      <c r="D6" s="33">
        <f t="shared" si="3"/>
        <v>46</v>
      </c>
      <c r="E6" s="33">
        <f t="shared" si="3"/>
        <v>17</v>
      </c>
      <c r="F6" s="33">
        <f t="shared" si="3"/>
        <v>4</v>
      </c>
      <c r="G6" s="33">
        <f t="shared" si="3"/>
        <v>0</v>
      </c>
      <c r="H6" s="33" t="str">
        <f t="shared" si="3"/>
        <v>長野県　茅野市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65.47</v>
      </c>
      <c r="P6" s="34">
        <f t="shared" si="3"/>
        <v>7.88</v>
      </c>
      <c r="Q6" s="34">
        <f t="shared" si="3"/>
        <v>75.650000000000006</v>
      </c>
      <c r="R6" s="34">
        <f t="shared" si="3"/>
        <v>3061</v>
      </c>
      <c r="S6" s="34">
        <f t="shared" si="3"/>
        <v>56107</v>
      </c>
      <c r="T6" s="34">
        <f t="shared" si="3"/>
        <v>266.58999999999997</v>
      </c>
      <c r="U6" s="34">
        <f t="shared" si="3"/>
        <v>210.46</v>
      </c>
      <c r="V6" s="34">
        <f t="shared" si="3"/>
        <v>4403</v>
      </c>
      <c r="W6" s="34">
        <f t="shared" si="3"/>
        <v>6.11</v>
      </c>
      <c r="X6" s="34">
        <f t="shared" si="3"/>
        <v>720.62</v>
      </c>
      <c r="Y6" s="35">
        <f>IF(Y7="",NA(),Y7)</f>
        <v>100</v>
      </c>
      <c r="Z6" s="35">
        <f t="shared" ref="Z6:AH6" si="4">IF(Z7="",NA(),Z7)</f>
        <v>100.44</v>
      </c>
      <c r="AA6" s="35">
        <f t="shared" si="4"/>
        <v>100</v>
      </c>
      <c r="AB6" s="35">
        <f t="shared" si="4"/>
        <v>100</v>
      </c>
      <c r="AC6" s="35">
        <f t="shared" si="4"/>
        <v>100</v>
      </c>
      <c r="AD6" s="35">
        <f t="shared" si="4"/>
        <v>96.59</v>
      </c>
      <c r="AE6" s="35">
        <f t="shared" si="4"/>
        <v>101.24</v>
      </c>
      <c r="AF6" s="35">
        <f t="shared" si="4"/>
        <v>99.07</v>
      </c>
      <c r="AG6" s="35">
        <f t="shared" si="4"/>
        <v>101.17</v>
      </c>
      <c r="AH6" s="35">
        <f t="shared" si="4"/>
        <v>103.61</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64.760000000000005</v>
      </c>
      <c r="AR6" s="35">
        <f t="shared" si="5"/>
        <v>68.930000000000007</v>
      </c>
      <c r="AS6" s="35">
        <f t="shared" si="5"/>
        <v>80.63</v>
      </c>
      <c r="AT6" s="34" t="str">
        <f>IF(AT7="","",IF(AT7="-","【-】","【"&amp;SUBSTITUTE(TEXT(AT7,"#,##0.00"),"-","△")&amp;"】"))</f>
        <v>【102.97】</v>
      </c>
      <c r="AU6" s="35">
        <f>IF(AU7="",NA(),AU7)</f>
        <v>14950.42</v>
      </c>
      <c r="AV6" s="35">
        <f t="shared" ref="AV6:BD6" si="6">IF(AV7="",NA(),AV7)</f>
        <v>373.91</v>
      </c>
      <c r="AW6" s="35">
        <f t="shared" si="6"/>
        <v>335.36</v>
      </c>
      <c r="AX6" s="35">
        <f t="shared" si="6"/>
        <v>327.72</v>
      </c>
      <c r="AY6" s="35">
        <f t="shared" si="6"/>
        <v>375.41</v>
      </c>
      <c r="AZ6" s="35">
        <f t="shared" si="6"/>
        <v>290.19</v>
      </c>
      <c r="BA6" s="35">
        <f t="shared" si="6"/>
        <v>63.22</v>
      </c>
      <c r="BB6" s="35">
        <f t="shared" si="6"/>
        <v>88.18</v>
      </c>
      <c r="BC6" s="35">
        <f t="shared" si="6"/>
        <v>70.42</v>
      </c>
      <c r="BD6" s="35">
        <f t="shared" si="6"/>
        <v>70.92</v>
      </c>
      <c r="BE6" s="34" t="str">
        <f>IF(BE7="","",IF(BE7="-","【-】","【"&amp;SUBSTITUTE(TEXT(BE7,"#,##0.00"),"-","△")&amp;"】"))</f>
        <v>【54.73】</v>
      </c>
      <c r="BF6" s="35">
        <f>IF(BF7="",NA(),BF7)</f>
        <v>711.91</v>
      </c>
      <c r="BG6" s="35">
        <f t="shared" ref="BG6:BO6" si="7">IF(BG7="",NA(),BG7)</f>
        <v>804.42</v>
      </c>
      <c r="BH6" s="35">
        <f t="shared" si="7"/>
        <v>599.51</v>
      </c>
      <c r="BI6" s="35">
        <f t="shared" si="7"/>
        <v>393.18</v>
      </c>
      <c r="BJ6" s="35">
        <f t="shared" si="7"/>
        <v>665.31</v>
      </c>
      <c r="BK6" s="35">
        <f t="shared" si="7"/>
        <v>1569.13</v>
      </c>
      <c r="BL6" s="35">
        <f t="shared" si="7"/>
        <v>1436</v>
      </c>
      <c r="BM6" s="35">
        <f t="shared" si="7"/>
        <v>1390.86</v>
      </c>
      <c r="BN6" s="35">
        <f t="shared" si="7"/>
        <v>1467.94</v>
      </c>
      <c r="BO6" s="35">
        <f t="shared" si="7"/>
        <v>1144.94</v>
      </c>
      <c r="BP6" s="34" t="str">
        <f>IF(BP7="","",IF(BP7="-","【-】","【"&amp;SUBSTITUTE(TEXT(BP7,"#,##0.00"),"-","△")&amp;"】"))</f>
        <v>【1,225.44】</v>
      </c>
      <c r="BQ6" s="35">
        <f>IF(BQ7="",NA(),BQ7)</f>
        <v>99.07</v>
      </c>
      <c r="BR6" s="35">
        <f t="shared" ref="BR6:BZ6" si="8">IF(BR7="",NA(),BR7)</f>
        <v>100.14</v>
      </c>
      <c r="BS6" s="35">
        <f t="shared" si="8"/>
        <v>99.16</v>
      </c>
      <c r="BT6" s="35">
        <f t="shared" si="8"/>
        <v>97.48</v>
      </c>
      <c r="BU6" s="35">
        <f t="shared" si="8"/>
        <v>99.18</v>
      </c>
      <c r="BV6" s="35">
        <f t="shared" si="8"/>
        <v>64.63</v>
      </c>
      <c r="BW6" s="35">
        <f t="shared" si="8"/>
        <v>66.56</v>
      </c>
      <c r="BX6" s="35">
        <f t="shared" si="8"/>
        <v>76.849999999999994</v>
      </c>
      <c r="BY6" s="35">
        <f t="shared" si="8"/>
        <v>83.3</v>
      </c>
      <c r="BZ6" s="35">
        <f t="shared" si="8"/>
        <v>88.16</v>
      </c>
      <c r="CA6" s="34" t="str">
        <f>IF(CA7="","",IF(CA7="-","【-】","【"&amp;SUBSTITUTE(TEXT(CA7,"#,##0.00"),"-","△")&amp;"】"))</f>
        <v>【75.58】</v>
      </c>
      <c r="CB6" s="35">
        <f>IF(CB7="",NA(),CB7)</f>
        <v>177.67</v>
      </c>
      <c r="CC6" s="35">
        <f t="shared" ref="CC6:CK6" si="9">IF(CC7="",NA(),CC7)</f>
        <v>177.1</v>
      </c>
      <c r="CD6" s="35">
        <f t="shared" si="9"/>
        <v>178.06</v>
      </c>
      <c r="CE6" s="35">
        <f t="shared" si="9"/>
        <v>178.77</v>
      </c>
      <c r="CF6" s="35">
        <f t="shared" si="9"/>
        <v>176.96</v>
      </c>
      <c r="CG6" s="35">
        <f t="shared" si="9"/>
        <v>245.75</v>
      </c>
      <c r="CH6" s="35">
        <f t="shared" si="9"/>
        <v>244.29</v>
      </c>
      <c r="CI6" s="35">
        <f t="shared" si="9"/>
        <v>198.4</v>
      </c>
      <c r="CJ6" s="35">
        <f t="shared" si="9"/>
        <v>184.56</v>
      </c>
      <c r="CK6" s="35">
        <f t="shared" si="9"/>
        <v>173.89</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43.65</v>
      </c>
      <c r="CS6" s="35">
        <f t="shared" si="10"/>
        <v>43.58</v>
      </c>
      <c r="CT6" s="35">
        <f t="shared" si="10"/>
        <v>39.25</v>
      </c>
      <c r="CU6" s="35">
        <f t="shared" si="10"/>
        <v>43.18</v>
      </c>
      <c r="CV6" s="35">
        <f t="shared" si="10"/>
        <v>42.38</v>
      </c>
      <c r="CW6" s="34" t="str">
        <f>IF(CW7="","",IF(CW7="-","【-】","【"&amp;SUBSTITUTE(TEXT(CW7,"#,##0.00"),"-","△")&amp;"】"))</f>
        <v>【42.66】</v>
      </c>
      <c r="CX6" s="35">
        <f>IF(CX7="",NA(),CX7)</f>
        <v>97.71</v>
      </c>
      <c r="CY6" s="35">
        <f t="shared" ref="CY6:DG6" si="11">IF(CY7="",NA(),CY7)</f>
        <v>97.71</v>
      </c>
      <c r="CZ6" s="35">
        <f t="shared" si="11"/>
        <v>97.71</v>
      </c>
      <c r="DA6" s="35">
        <f t="shared" si="11"/>
        <v>97.87</v>
      </c>
      <c r="DB6" s="35">
        <f t="shared" si="11"/>
        <v>97.71</v>
      </c>
      <c r="DC6" s="35">
        <f t="shared" si="11"/>
        <v>82.2</v>
      </c>
      <c r="DD6" s="35">
        <f t="shared" si="11"/>
        <v>82.35</v>
      </c>
      <c r="DE6" s="35">
        <f t="shared" si="11"/>
        <v>86.43</v>
      </c>
      <c r="DF6" s="35">
        <f t="shared" si="11"/>
        <v>86.43</v>
      </c>
      <c r="DG6" s="35">
        <f t="shared" si="11"/>
        <v>87.01</v>
      </c>
      <c r="DH6" s="34" t="str">
        <f>IF(DH7="","",IF(DH7="-","【-】","【"&amp;SUBSTITUTE(TEXT(DH7,"#,##0.00"),"-","△")&amp;"】"))</f>
        <v>【82.67】</v>
      </c>
      <c r="DI6" s="35">
        <f>IF(DI7="",NA(),DI7)</f>
        <v>20.67</v>
      </c>
      <c r="DJ6" s="35">
        <f t="shared" ref="DJ6:DR6" si="12">IF(DJ7="",NA(),DJ7)</f>
        <v>23.7</v>
      </c>
      <c r="DK6" s="35">
        <f t="shared" si="12"/>
        <v>23.39</v>
      </c>
      <c r="DL6" s="35">
        <f t="shared" si="12"/>
        <v>24.47</v>
      </c>
      <c r="DM6" s="35">
        <f t="shared" si="12"/>
        <v>28.87</v>
      </c>
      <c r="DN6" s="35">
        <f t="shared" si="12"/>
        <v>13.6</v>
      </c>
      <c r="DO6" s="35">
        <f t="shared" si="12"/>
        <v>22.34</v>
      </c>
      <c r="DP6" s="35">
        <f t="shared" si="12"/>
        <v>25.07</v>
      </c>
      <c r="DQ6" s="35">
        <f t="shared" si="12"/>
        <v>28.48</v>
      </c>
      <c r="DR6" s="35">
        <f t="shared" si="12"/>
        <v>28.59</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0.08</v>
      </c>
      <c r="EM6" s="35">
        <f t="shared" si="14"/>
        <v>0.04</v>
      </c>
      <c r="EN6" s="35">
        <f t="shared" si="14"/>
        <v>0.15</v>
      </c>
      <c r="EO6" s="34" t="str">
        <f>IF(EO7="","",IF(EO7="-","【-】","【"&amp;SUBSTITUTE(TEXT(EO7,"#,##0.00"),"-","△")&amp;"】"))</f>
        <v>【0.10】</v>
      </c>
    </row>
    <row r="7" spans="1:148" s="36" customFormat="1" x14ac:dyDescent="0.15">
      <c r="A7" s="28"/>
      <c r="B7" s="37">
        <v>2017</v>
      </c>
      <c r="C7" s="37">
        <v>202142</v>
      </c>
      <c r="D7" s="37">
        <v>46</v>
      </c>
      <c r="E7" s="37">
        <v>17</v>
      </c>
      <c r="F7" s="37">
        <v>4</v>
      </c>
      <c r="G7" s="37">
        <v>0</v>
      </c>
      <c r="H7" s="37" t="s">
        <v>108</v>
      </c>
      <c r="I7" s="37" t="s">
        <v>109</v>
      </c>
      <c r="J7" s="37" t="s">
        <v>110</v>
      </c>
      <c r="K7" s="37" t="s">
        <v>111</v>
      </c>
      <c r="L7" s="37" t="s">
        <v>112</v>
      </c>
      <c r="M7" s="37" t="s">
        <v>113</v>
      </c>
      <c r="N7" s="38" t="s">
        <v>114</v>
      </c>
      <c r="O7" s="38">
        <v>65.47</v>
      </c>
      <c r="P7" s="38">
        <v>7.88</v>
      </c>
      <c r="Q7" s="38">
        <v>75.650000000000006</v>
      </c>
      <c r="R7" s="38">
        <v>3061</v>
      </c>
      <c r="S7" s="38">
        <v>56107</v>
      </c>
      <c r="T7" s="38">
        <v>266.58999999999997</v>
      </c>
      <c r="U7" s="38">
        <v>210.46</v>
      </c>
      <c r="V7" s="38">
        <v>4403</v>
      </c>
      <c r="W7" s="38">
        <v>6.11</v>
      </c>
      <c r="X7" s="38">
        <v>720.62</v>
      </c>
      <c r="Y7" s="38">
        <v>100</v>
      </c>
      <c r="Z7" s="38">
        <v>100.44</v>
      </c>
      <c r="AA7" s="38">
        <v>100</v>
      </c>
      <c r="AB7" s="38">
        <v>100</v>
      </c>
      <c r="AC7" s="38">
        <v>100</v>
      </c>
      <c r="AD7" s="38">
        <v>96.59</v>
      </c>
      <c r="AE7" s="38">
        <v>101.24</v>
      </c>
      <c r="AF7" s="38">
        <v>99.07</v>
      </c>
      <c r="AG7" s="38">
        <v>101.17</v>
      </c>
      <c r="AH7" s="38">
        <v>103.61</v>
      </c>
      <c r="AI7" s="38">
        <v>102.38</v>
      </c>
      <c r="AJ7" s="38">
        <v>0</v>
      </c>
      <c r="AK7" s="38">
        <v>0</v>
      </c>
      <c r="AL7" s="38">
        <v>0</v>
      </c>
      <c r="AM7" s="38">
        <v>0</v>
      </c>
      <c r="AN7" s="38">
        <v>0</v>
      </c>
      <c r="AO7" s="38">
        <v>232.81</v>
      </c>
      <c r="AP7" s="38">
        <v>184.13</v>
      </c>
      <c r="AQ7" s="38">
        <v>64.760000000000005</v>
      </c>
      <c r="AR7" s="38">
        <v>68.930000000000007</v>
      </c>
      <c r="AS7" s="38">
        <v>80.63</v>
      </c>
      <c r="AT7" s="38">
        <v>102.97</v>
      </c>
      <c r="AU7" s="38">
        <v>14950.42</v>
      </c>
      <c r="AV7" s="38">
        <v>373.91</v>
      </c>
      <c r="AW7" s="38">
        <v>335.36</v>
      </c>
      <c r="AX7" s="38">
        <v>327.72</v>
      </c>
      <c r="AY7" s="38">
        <v>375.41</v>
      </c>
      <c r="AZ7" s="38">
        <v>290.19</v>
      </c>
      <c r="BA7" s="38">
        <v>63.22</v>
      </c>
      <c r="BB7" s="38">
        <v>88.18</v>
      </c>
      <c r="BC7" s="38">
        <v>70.42</v>
      </c>
      <c r="BD7" s="38">
        <v>70.92</v>
      </c>
      <c r="BE7" s="38">
        <v>54.73</v>
      </c>
      <c r="BF7" s="38">
        <v>711.91</v>
      </c>
      <c r="BG7" s="38">
        <v>804.42</v>
      </c>
      <c r="BH7" s="38">
        <v>599.51</v>
      </c>
      <c r="BI7" s="38">
        <v>393.18</v>
      </c>
      <c r="BJ7" s="38">
        <v>665.31</v>
      </c>
      <c r="BK7" s="38">
        <v>1569.13</v>
      </c>
      <c r="BL7" s="38">
        <v>1436</v>
      </c>
      <c r="BM7" s="38">
        <v>1390.86</v>
      </c>
      <c r="BN7" s="38">
        <v>1467.94</v>
      </c>
      <c r="BO7" s="38">
        <v>1144.94</v>
      </c>
      <c r="BP7" s="38">
        <v>1225.44</v>
      </c>
      <c r="BQ7" s="38">
        <v>99.07</v>
      </c>
      <c r="BR7" s="38">
        <v>100.14</v>
      </c>
      <c r="BS7" s="38">
        <v>99.16</v>
      </c>
      <c r="BT7" s="38">
        <v>97.48</v>
      </c>
      <c r="BU7" s="38">
        <v>99.18</v>
      </c>
      <c r="BV7" s="38">
        <v>64.63</v>
      </c>
      <c r="BW7" s="38">
        <v>66.56</v>
      </c>
      <c r="BX7" s="38">
        <v>76.849999999999994</v>
      </c>
      <c r="BY7" s="38">
        <v>83.3</v>
      </c>
      <c r="BZ7" s="38">
        <v>88.16</v>
      </c>
      <c r="CA7" s="38">
        <v>75.58</v>
      </c>
      <c r="CB7" s="38">
        <v>177.67</v>
      </c>
      <c r="CC7" s="38">
        <v>177.1</v>
      </c>
      <c r="CD7" s="38">
        <v>178.06</v>
      </c>
      <c r="CE7" s="38">
        <v>178.77</v>
      </c>
      <c r="CF7" s="38">
        <v>176.96</v>
      </c>
      <c r="CG7" s="38">
        <v>245.75</v>
      </c>
      <c r="CH7" s="38">
        <v>244.29</v>
      </c>
      <c r="CI7" s="38">
        <v>198.4</v>
      </c>
      <c r="CJ7" s="38">
        <v>184.56</v>
      </c>
      <c r="CK7" s="38">
        <v>173.89</v>
      </c>
      <c r="CL7" s="38">
        <v>215.23</v>
      </c>
      <c r="CM7" s="38" t="s">
        <v>114</v>
      </c>
      <c r="CN7" s="38" t="s">
        <v>114</v>
      </c>
      <c r="CO7" s="38" t="s">
        <v>114</v>
      </c>
      <c r="CP7" s="38" t="s">
        <v>114</v>
      </c>
      <c r="CQ7" s="38" t="s">
        <v>114</v>
      </c>
      <c r="CR7" s="38">
        <v>43.65</v>
      </c>
      <c r="CS7" s="38">
        <v>43.58</v>
      </c>
      <c r="CT7" s="38">
        <v>39.25</v>
      </c>
      <c r="CU7" s="38">
        <v>43.18</v>
      </c>
      <c r="CV7" s="38">
        <v>42.38</v>
      </c>
      <c r="CW7" s="38">
        <v>42.66</v>
      </c>
      <c r="CX7" s="38">
        <v>97.71</v>
      </c>
      <c r="CY7" s="38">
        <v>97.71</v>
      </c>
      <c r="CZ7" s="38">
        <v>97.71</v>
      </c>
      <c r="DA7" s="38">
        <v>97.87</v>
      </c>
      <c r="DB7" s="38">
        <v>97.71</v>
      </c>
      <c r="DC7" s="38">
        <v>82.2</v>
      </c>
      <c r="DD7" s="38">
        <v>82.35</v>
      </c>
      <c r="DE7" s="38">
        <v>86.43</v>
      </c>
      <c r="DF7" s="38">
        <v>86.43</v>
      </c>
      <c r="DG7" s="38">
        <v>87.01</v>
      </c>
      <c r="DH7" s="38">
        <v>82.67</v>
      </c>
      <c r="DI7" s="38">
        <v>20.67</v>
      </c>
      <c r="DJ7" s="38">
        <v>23.7</v>
      </c>
      <c r="DK7" s="38">
        <v>23.39</v>
      </c>
      <c r="DL7" s="38">
        <v>24.47</v>
      </c>
      <c r="DM7" s="38">
        <v>28.87</v>
      </c>
      <c r="DN7" s="38">
        <v>13.6</v>
      </c>
      <c r="DO7" s="38">
        <v>22.34</v>
      </c>
      <c r="DP7" s="38">
        <v>25.07</v>
      </c>
      <c r="DQ7" s="38">
        <v>28.48</v>
      </c>
      <c r="DR7" s="38">
        <v>28.59</v>
      </c>
      <c r="DS7" s="38">
        <v>24.65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0.05</v>
      </c>
      <c r="EK7" s="38">
        <v>0.04</v>
      </c>
      <c r="EL7" s="38">
        <v>0.08</v>
      </c>
      <c r="EM7" s="38">
        <v>0.04</v>
      </c>
      <c r="EN7" s="38">
        <v>0.15</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2019-01-28T04:06:50Z</cp:lastPrinted>
  <dcterms:created xsi:type="dcterms:W3CDTF">2018-12-03T08:53:04Z</dcterms:created>
  <dcterms:modified xsi:type="dcterms:W3CDTF">2019-02-20T11:01:29Z</dcterms:modified>
  <cp:category/>
</cp:coreProperties>
</file>