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N6YJY7GTV0PiVVNqiclyRuQxn1fg5SuO7BjHR+aqgw0mzQyOTym08C8oUa420CFY0NP0vpiP2Wlzf5gdw8DGg==" workbookSaltValue="btpV1xG8QV81GUgyENz2Ig==" workbookSpinCount="100000" lockStructure="1"/>
  <bookViews>
    <workbookView xWindow="0" yWindow="0" windowWidth="20730" windowHeight="96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<sst xmlns="http://schemas.openxmlformats.org/spreadsheetml/2006/main" count="240" uniqueCount="126">
  <si>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</si>
  <si>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</si>
  <si>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</si>
  <si>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</si>
  <si>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</si>
  <si>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</si>
  <si>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</si>
  <si>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</si>
  <si>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</si>
  <si>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</si>
  <si>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</si>
  <si>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</si>
  <si>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</si>
  <si>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</si>
  <si>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</si>
  <si>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</si>
  <si>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</si>
  <si>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</si>
  <si>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</si>
  <si>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</si>
  <si>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</si>
  <si>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</si>
  <si>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</si>
  <si>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</si>
  <si>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</si>
  <si>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</si>
  <si>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</si>
  <si>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</si>
  <si>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</si>
  <si>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</si>
  <si>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</si>
  <si>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</si>
  <si>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</si>
  <si>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</si>
  <si>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</si>
  <si>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</si>
  <si>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</si>
  <si>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</si>
  <si>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</si>
  <si>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</si>
  <si>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</si>
  <si>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</si>
  <si>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</si>
  <si>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</si>
  <si>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</si>
  <si>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</si>
  <si>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</si>
  <si>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</si>
  <si>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</si>
  <si>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</si>
  <si>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</si>
  <si>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</si>
  <si>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</si>
  <si>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</si>
  <si>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</si>
  <si>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</si>
  <si>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</si>
  <si>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</si>
  <si>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</si>
  <si>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</si>
  <si>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</si>
  <si>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</si>
  <si>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</si>
  <si>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</si>
  <si>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</si>
  <si>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</si>
  <si>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</si>
  <si>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</si>
  <si>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</si>
  <si>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</si>
  <si>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</si>
  <si>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</si>
  <si>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</si>
  <si>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</si>
  <si>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</si>
  <si>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</si>
  <si>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</si>
  <si>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</si>
  <si>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</si>
  <si>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</si>
  <si>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</si>
  <si>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</si>
  <si>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</si>
  <si>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</si>
  <si>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</si>
  <si>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</si>
  <si>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</si>
  <si>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</si>
  <si>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</si>
  <si>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</si>
  <si>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</si>
  <si>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</si>
  <si>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</si>
  <si>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</si>
  <si>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</si>
  <si>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</si>
  <si>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</si>
  <si>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</si>
  <si>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</si>
  <si>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</si>
  <si>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</si>
  <si>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</si>
  <si>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</si>
  <si>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</si>
  <si>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</si>
  <si>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</si>
  <si>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</si>
  <si>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</si>
  <si>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</si>
  <si>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</si>
  <si>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川上村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</si>
  <si>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</si>
  <si>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</si>
  <si>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</si>
  <si>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</si>
  <si>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</si>
  <si>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</si>
  <si>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</si>
  <si>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</si>
  <si>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</si>
  <si>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</si>
  <si>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</si>
  <si>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</si>
  <si>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も一般会計繰入金を充当する経営が続くが、面整備は100％終了しているため、今後増加する維持管理費を補うために水洗化率の向上に努め料金収入の増加に努めていく。平成30年度より農集・特環の下水道事業統合に向けて計画を検討している。</t>
    <rPh sb="94" eb="97">
      <t>ゲスイドウ</t>
    </rPh>
    <rPh sb="97" eb="99">
      <t>ジギョウ</t>
    </rPh>
    <phoneticPr fontId="4"/>
  </si>
  <si>
    <t>供用開始以来18年が経過し今後処理施設、マンホールポンプ場の機器更新及び修繕が増加してくるため、ストックマネジメントを作成し、計画的に機器の更新を行っていく。</t>
    <rPh sb="59" eb="61">
      <t>サクセイ</t>
    </rPh>
    <rPh sb="63" eb="66">
      <t>ケイカクテキ</t>
    </rPh>
    <rPh sb="67" eb="69">
      <t>キキ</t>
    </rPh>
    <rPh sb="70" eb="72">
      <t>コウシン</t>
    </rPh>
    <rPh sb="73" eb="74">
      <t>オコナ</t>
    </rPh>
    <phoneticPr fontId="4"/>
  </si>
  <si>
    <t>一般会計繰入金が総収入の81.3%を占めており、料金収入では汚水処理経費も賄えない状況である。平成42年までは企業債償還が続くために繰入金収入に頼った経営が続く。現在の下水道使用料の5～6倍に値上げしないと使用料収入では事業が運営出来ないが、水洗化率が低迷している状況での下水道料金の値上げも難しい状況にある。
また、年間有収水量の減少により汚水処理原価が増加傾向であり、経費回収率は類似団体と差が開き始めてきている。
啓発活動を強化して水洗化率の向上に努め、施設の有効利用を行うとともに経費回収比率の向上や汚水処理単価の減額を図る。また、近年、電気、機械、ポンプ設備の故障等により汚水維持管理費が増加傾向にある。</t>
    <rPh sb="30" eb="32">
      <t>オスイ</t>
    </rPh>
    <rPh sb="32" eb="34">
      <t>ショリ</t>
    </rPh>
    <rPh sb="34" eb="36">
      <t>ケイヒ</t>
    </rPh>
    <rPh sb="37" eb="38">
      <t>マカナ</t>
    </rPh>
    <rPh sb="41" eb="43">
      <t>ジョウキョウ</t>
    </rPh>
    <rPh sb="47" eb="49">
      <t>ヘイセイ</t>
    </rPh>
    <rPh sb="51" eb="52">
      <t>ネン</t>
    </rPh>
    <rPh sb="55" eb="57">
      <t>キギョウ</t>
    </rPh>
    <rPh sb="57" eb="58">
      <t>サイ</t>
    </rPh>
    <rPh sb="58" eb="60">
      <t>ショウカン</t>
    </rPh>
    <rPh sb="61" eb="62">
      <t>ツヅ</t>
    </rPh>
    <rPh sb="66" eb="68">
      <t>クリイレ</t>
    </rPh>
    <rPh sb="68" eb="69">
      <t>キン</t>
    </rPh>
    <rPh sb="69" eb="71">
      <t>シュウニュウ</t>
    </rPh>
    <rPh sb="72" eb="73">
      <t>タヨ</t>
    </rPh>
    <rPh sb="75" eb="77">
      <t>ケイエイ</t>
    </rPh>
    <rPh sb="78" eb="79">
      <t>ツヅ</t>
    </rPh>
    <rPh sb="132" eb="134">
      <t>ジョウキョウ</t>
    </rPh>
    <rPh sb="149" eb="151">
      <t>ジョウキョウ</t>
    </rPh>
    <rPh sb="254" eb="256">
      <t>オスイ</t>
    </rPh>
    <rPh sb="256" eb="258">
      <t>ショリ</t>
    </rPh>
    <rPh sb="258" eb="260">
      <t>タンカ</t>
    </rPh>
    <rPh sb="261" eb="263">
      <t>ゲンガク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</si>
</sst>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B5-4218-988B-C9AA6DD468E8}"/>
            </c:ext>
          </c:extLst>
        </c:ser>
        <c:dLbls>
          <c:showLegendKey val="0"/>
          <c:showVal val="0"/>
          <c:showCatName val="0"/>
          <c:showSerName val="0"/>
          <c:showPercent val="0"/>
          <c:showBubbleSize val="0"/>
        </c:dLbls>
        <c:gapWidth val="150"/>
        <c:axId val="30272896"/>
        <c:axId val="311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B7B5-4218-988B-C9AA6DD468E8}"/>
            </c:ext>
          </c:extLst>
        </c:ser>
        <c:dLbls>
          <c:showLegendKey val="0"/>
          <c:showVal val="0"/>
          <c:showCatName val="0"/>
          <c:showSerName val="0"/>
          <c:showPercent val="0"/>
          <c:showBubbleSize val="0"/>
        </c:dLbls>
        <c:marker val="1"/>
        <c:smooth val="0"/>
        <c:axId val="30272896"/>
        <c:axId val="31134848"/>
      </c:lineChart>
      <c:dateAx>
        <c:axId val="30272896"/>
        <c:scaling>
          <c:orientation val="minMax"/>
        </c:scaling>
        <c:delete val="1"/>
        <c:axPos val="b"/>
        <c:numFmt formatCode="ge" sourceLinked="1"/>
        <c:majorTickMark val="none"/>
        <c:minorTickMark val="none"/>
        <c:tickLblPos val="none"/>
        <c:crossAx val="31134848"/>
        <c:crosses val="autoZero"/>
        <c:auto val="1"/>
        <c:lblOffset val="100"/>
        <c:baseTimeUnit val="years"/>
      </c:dateAx>
      <c:valAx>
        <c:axId val="311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57.71</c:v>
                </c:pt>
                <c:pt idx="1">
                  <c:v>56.43</c:v>
                </c:pt>
                <c:pt idx="2">
                  <c:v>57.86</c:v>
                </c:pt>
                <c:pt idx="3">
                  <c:v>57</c:v>
                </c:pt>
                <c:pt idx="4">
                  <c:v>57.71</c:v>
                </c:pt>
              </c:numCache>
            </c:numRef>
          </c:val>
          <c:extLst xmlns:c16r2="http://schemas.microsoft.com/office/drawing/2015/06/chart">
            <c:ext xmlns:c16="http://schemas.microsoft.com/office/drawing/2014/chart" uri="{C3380CC4-5D6E-409C-BE32-E72D297353CC}">
              <c16:uniqueId val="{00000000-9972-4DB2-9EFC-38BA39537DB9}"/>
            </c:ext>
          </c:extLst>
        </c:ser>
        <c:dLbls>
          <c:showLegendKey val="0"/>
          <c:showVal val="0"/>
          <c:showCatName val="0"/>
          <c:showSerName val="0"/>
          <c:showPercent val="0"/>
          <c:showBubbleSize val="0"/>
        </c:dLbls>
        <c:gapWidth val="150"/>
        <c:axId val="85429632"/>
        <c:axId val="854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972-4DB2-9EFC-38BA39537DB9}"/>
            </c:ext>
          </c:extLst>
        </c:ser>
        <c:dLbls>
          <c:showLegendKey val="0"/>
          <c:showVal val="0"/>
          <c:showCatName val="0"/>
          <c:showSerName val="0"/>
          <c:showPercent val="0"/>
          <c:showBubbleSize val="0"/>
        </c:dLbls>
        <c:marker val="1"/>
        <c:smooth val="0"/>
        <c:axId val="85429632"/>
        <c:axId val="85444096"/>
      </c:lineChart>
      <c:dateAx>
        <c:axId val="85429632"/>
        <c:scaling>
          <c:orientation val="minMax"/>
        </c:scaling>
        <c:delete val="1"/>
        <c:axPos val="b"/>
        <c:numFmt formatCode="ge" sourceLinked="1"/>
        <c:majorTickMark val="none"/>
        <c:minorTickMark val="none"/>
        <c:tickLblPos val="none"/>
        <c:crossAx val="85444096"/>
        <c:crosses val="autoZero"/>
        <c:auto val="1"/>
        <c:lblOffset val="100"/>
        <c:baseTimeUnit val="years"/>
      </c:dateAx>
      <c:valAx>
        <c:axId val="854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64.099999999999994</c:v>
                </c:pt>
                <c:pt idx="1">
                  <c:v>66.16</c:v>
                </c:pt>
                <c:pt idx="2">
                  <c:v>67.62</c:v>
                </c:pt>
                <c:pt idx="3">
                  <c:v>66.84</c:v>
                </c:pt>
                <c:pt idx="4">
                  <c:v>68.63</c:v>
                </c:pt>
              </c:numCache>
            </c:numRef>
          </c:val>
          <c:extLst xmlns:c16r2="http://schemas.microsoft.com/office/drawing/2015/06/chart">
            <c:ext xmlns:c16="http://schemas.microsoft.com/office/drawing/2014/chart" uri="{C3380CC4-5D6E-409C-BE32-E72D297353CC}">
              <c16:uniqueId val="{00000000-5448-4CB4-AF67-6744E5CED072}"/>
            </c:ext>
          </c:extLst>
        </c:ser>
        <c:dLbls>
          <c:showLegendKey val="0"/>
          <c:showVal val="0"/>
          <c:showCatName val="0"/>
          <c:showSerName val="0"/>
          <c:showPercent val="0"/>
          <c:showBubbleSize val="0"/>
        </c:dLbls>
        <c:gapWidth val="150"/>
        <c:axId val="85499904"/>
        <c:axId val="855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5448-4CB4-AF67-6744E5CED072}"/>
            </c:ext>
          </c:extLst>
        </c:ser>
        <c:dLbls>
          <c:showLegendKey val="0"/>
          <c:showVal val="0"/>
          <c:showCatName val="0"/>
          <c:showSerName val="0"/>
          <c:showPercent val="0"/>
          <c:showBubbleSize val="0"/>
        </c:dLbls>
        <c:marker val="1"/>
        <c:smooth val="0"/>
        <c:axId val="85499904"/>
        <c:axId val="85501824"/>
      </c:lineChart>
      <c:dateAx>
        <c:axId val="85499904"/>
        <c:scaling>
          <c:orientation val="minMax"/>
        </c:scaling>
        <c:delete val="1"/>
        <c:axPos val="b"/>
        <c:numFmt formatCode="ge" sourceLinked="1"/>
        <c:majorTickMark val="none"/>
        <c:minorTickMark val="none"/>
        <c:tickLblPos val="none"/>
        <c:crossAx val="85501824"/>
        <c:crosses val="autoZero"/>
        <c:auto val="1"/>
        <c:lblOffset val="100"/>
        <c:baseTimeUnit val="years"/>
      </c:dateAx>
      <c:valAx>
        <c:axId val="855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98.57</c:v>
                </c:pt>
                <c:pt idx="1">
                  <c:v>97.1</c:v>
                </c:pt>
                <c:pt idx="2">
                  <c:v>96.89</c:v>
                </c:pt>
                <c:pt idx="3">
                  <c:v>102.92</c:v>
                </c:pt>
                <c:pt idx="4">
                  <c:v>98.82</c:v>
                </c:pt>
              </c:numCache>
            </c:numRef>
          </c:val>
          <c:extLst xmlns:c16r2="http://schemas.microsoft.com/office/drawing/2015/06/chart">
            <c:ext xmlns:c16="http://schemas.microsoft.com/office/drawing/2014/chart" uri="{C3380CC4-5D6E-409C-BE32-E72D297353CC}">
              <c16:uniqueId val="{00000000-F8E6-416B-9C35-999884187833}"/>
            </c:ext>
          </c:extLst>
        </c:ser>
        <c:dLbls>
          <c:showLegendKey val="0"/>
          <c:showVal val="0"/>
          <c:showCatName val="0"/>
          <c:showSerName val="0"/>
          <c:showPercent val="0"/>
          <c:showBubbleSize val="0"/>
        </c:dLbls>
        <c:gapWidth val="150"/>
        <c:axId val="31178112"/>
        <c:axId val="311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E6-416B-9C35-999884187833}"/>
            </c:ext>
          </c:extLst>
        </c:ser>
        <c:dLbls>
          <c:showLegendKey val="0"/>
          <c:showVal val="0"/>
          <c:showCatName val="0"/>
          <c:showSerName val="0"/>
          <c:showPercent val="0"/>
          <c:showBubbleSize val="0"/>
        </c:dLbls>
        <c:marker val="1"/>
        <c:smooth val="0"/>
        <c:axId val="31178112"/>
        <c:axId val="31184384"/>
      </c:lineChart>
      <c:dateAx>
        <c:axId val="31178112"/>
        <c:scaling>
          <c:orientation val="minMax"/>
        </c:scaling>
        <c:delete val="1"/>
        <c:axPos val="b"/>
        <c:numFmt formatCode="ge" sourceLinked="1"/>
        <c:majorTickMark val="none"/>
        <c:minorTickMark val="none"/>
        <c:tickLblPos val="none"/>
        <c:crossAx val="31184384"/>
        <c:crosses val="autoZero"/>
        <c:auto val="1"/>
        <c:lblOffset val="100"/>
        <c:baseTimeUnit val="years"/>
      </c:dateAx>
      <c:valAx>
        <c:axId val="311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BF-4E68-9B67-837C4ED2BB38}"/>
            </c:ext>
          </c:extLst>
        </c:ser>
        <c:dLbls>
          <c:showLegendKey val="0"/>
          <c:showVal val="0"/>
          <c:showCatName val="0"/>
          <c:showSerName val="0"/>
          <c:showPercent val="0"/>
          <c:showBubbleSize val="0"/>
        </c:dLbls>
        <c:gapWidth val="150"/>
        <c:axId val="30904320"/>
        <c:axId val="309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BF-4E68-9B67-837C4ED2BB38}"/>
            </c:ext>
          </c:extLst>
        </c:ser>
        <c:dLbls>
          <c:showLegendKey val="0"/>
          <c:showVal val="0"/>
          <c:showCatName val="0"/>
          <c:showSerName val="0"/>
          <c:showPercent val="0"/>
          <c:showBubbleSize val="0"/>
        </c:dLbls>
        <c:marker val="1"/>
        <c:smooth val="0"/>
        <c:axId val="30904320"/>
        <c:axId val="30906240"/>
      </c:lineChart>
      <c:dateAx>
        <c:axId val="30904320"/>
        <c:scaling>
          <c:orientation val="minMax"/>
        </c:scaling>
        <c:delete val="1"/>
        <c:axPos val="b"/>
        <c:numFmt formatCode="ge" sourceLinked="1"/>
        <c:majorTickMark val="none"/>
        <c:minorTickMark val="none"/>
        <c:tickLblPos val="none"/>
        <c:crossAx val="30906240"/>
        <c:crosses val="autoZero"/>
        <c:auto val="1"/>
        <c:lblOffset val="100"/>
        <c:baseTimeUnit val="years"/>
      </c:dateAx>
      <c:valAx>
        <c:axId val="309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D4-4743-8121-C5F72893DAA8}"/>
            </c:ext>
          </c:extLst>
        </c:ser>
        <c:dLbls>
          <c:showLegendKey val="0"/>
          <c:showVal val="0"/>
          <c:showCatName val="0"/>
          <c:showSerName val="0"/>
          <c:showPercent val="0"/>
          <c:showBubbleSize val="0"/>
        </c:dLbls>
        <c:gapWidth val="150"/>
        <c:axId val="31085696"/>
        <c:axId val="310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D4-4743-8121-C5F72893DAA8}"/>
            </c:ext>
          </c:extLst>
        </c:ser>
        <c:dLbls>
          <c:showLegendKey val="0"/>
          <c:showVal val="0"/>
          <c:showCatName val="0"/>
          <c:showSerName val="0"/>
          <c:showPercent val="0"/>
          <c:showBubbleSize val="0"/>
        </c:dLbls>
        <c:marker val="1"/>
        <c:smooth val="0"/>
        <c:axId val="31085696"/>
        <c:axId val="31087616"/>
      </c:lineChart>
      <c:dateAx>
        <c:axId val="31085696"/>
        <c:scaling>
          <c:orientation val="minMax"/>
        </c:scaling>
        <c:delete val="1"/>
        <c:axPos val="b"/>
        <c:numFmt formatCode="ge" sourceLinked="1"/>
        <c:majorTickMark val="none"/>
        <c:minorTickMark val="none"/>
        <c:tickLblPos val="none"/>
        <c:crossAx val="31087616"/>
        <c:crosses val="autoZero"/>
        <c:auto val="1"/>
        <c:lblOffset val="100"/>
        <c:baseTimeUnit val="years"/>
      </c:dateAx>
      <c:valAx>
        <c:axId val="310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9B-40CD-B5EE-B316F75A19C2}"/>
            </c:ext>
          </c:extLst>
        </c:ser>
        <c:dLbls>
          <c:showLegendKey val="0"/>
          <c:showVal val="0"/>
          <c:showCatName val="0"/>
          <c:showSerName val="0"/>
          <c:showPercent val="0"/>
          <c:showBubbleSize val="0"/>
        </c:dLbls>
        <c:gapWidth val="150"/>
        <c:axId val="31104384"/>
        <c:axId val="312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9B-40CD-B5EE-B316F75A19C2}"/>
            </c:ext>
          </c:extLst>
        </c:ser>
        <c:dLbls>
          <c:showLegendKey val="0"/>
          <c:showVal val="0"/>
          <c:showCatName val="0"/>
          <c:showSerName val="0"/>
          <c:showPercent val="0"/>
          <c:showBubbleSize val="0"/>
        </c:dLbls>
        <c:marker val="1"/>
        <c:smooth val="0"/>
        <c:axId val="31104384"/>
        <c:axId val="31270400"/>
      </c:lineChart>
      <c:dateAx>
        <c:axId val="31104384"/>
        <c:scaling>
          <c:orientation val="minMax"/>
        </c:scaling>
        <c:delete val="1"/>
        <c:axPos val="b"/>
        <c:numFmt formatCode="ge" sourceLinked="1"/>
        <c:majorTickMark val="none"/>
        <c:minorTickMark val="none"/>
        <c:tickLblPos val="none"/>
        <c:crossAx val="31270400"/>
        <c:crosses val="autoZero"/>
        <c:auto val="1"/>
        <c:lblOffset val="100"/>
        <c:baseTimeUnit val="years"/>
      </c:dateAx>
      <c:valAx>
        <c:axId val="312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16-4C68-9560-A28E758EC2F1}"/>
            </c:ext>
          </c:extLst>
        </c:ser>
        <c:dLbls>
          <c:showLegendKey val="0"/>
          <c:showVal val="0"/>
          <c:showCatName val="0"/>
          <c:showSerName val="0"/>
          <c:showPercent val="0"/>
          <c:showBubbleSize val="0"/>
        </c:dLbls>
        <c:gapWidth val="150"/>
        <c:axId val="31293824"/>
        <c:axId val="312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16-4C68-9560-A28E758EC2F1}"/>
            </c:ext>
          </c:extLst>
        </c:ser>
        <c:dLbls>
          <c:showLegendKey val="0"/>
          <c:showVal val="0"/>
          <c:showCatName val="0"/>
          <c:showSerName val="0"/>
          <c:showPercent val="0"/>
          <c:showBubbleSize val="0"/>
        </c:dLbls>
        <c:marker val="1"/>
        <c:smooth val="0"/>
        <c:axId val="31293824"/>
        <c:axId val="31295744"/>
      </c:lineChart>
      <c:dateAx>
        <c:axId val="31293824"/>
        <c:scaling>
          <c:orientation val="minMax"/>
        </c:scaling>
        <c:delete val="1"/>
        <c:axPos val="b"/>
        <c:numFmt formatCode="ge" sourceLinked="1"/>
        <c:majorTickMark val="none"/>
        <c:minorTickMark val="none"/>
        <c:tickLblPos val="none"/>
        <c:crossAx val="31295744"/>
        <c:crosses val="autoZero"/>
        <c:auto val="1"/>
        <c:lblOffset val="100"/>
        <c:baseTimeUnit val="years"/>
      </c:dateAx>
      <c:valAx>
        <c:axId val="312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3621.2</c:v>
                </c:pt>
                <c:pt idx="4" formatCode="#,##0.00;&quot;△&quot;#,##0.00;&quot;-&quot;">
                  <c:v>3285.45</c:v>
                </c:pt>
              </c:numCache>
            </c:numRef>
          </c:val>
          <c:extLst xmlns:c16r2="http://schemas.microsoft.com/office/drawing/2015/06/chart">
            <c:ext xmlns:c16="http://schemas.microsoft.com/office/drawing/2014/chart" uri="{C3380CC4-5D6E-409C-BE32-E72D297353CC}">
              <c16:uniqueId val="{00000000-876D-44D9-8F77-5FF59C482675}"/>
            </c:ext>
          </c:extLst>
        </c:ser>
        <c:dLbls>
          <c:showLegendKey val="0"/>
          <c:showVal val="0"/>
          <c:showCatName val="0"/>
          <c:showSerName val="0"/>
          <c:showPercent val="0"/>
          <c:showBubbleSize val="0"/>
        </c:dLbls>
        <c:gapWidth val="150"/>
        <c:axId val="31312512"/>
        <c:axId val="852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876D-44D9-8F77-5FF59C482675}"/>
            </c:ext>
          </c:extLst>
        </c:ser>
        <c:dLbls>
          <c:showLegendKey val="0"/>
          <c:showVal val="0"/>
          <c:showCatName val="0"/>
          <c:showSerName val="0"/>
          <c:showPercent val="0"/>
          <c:showBubbleSize val="0"/>
        </c:dLbls>
        <c:marker val="1"/>
        <c:smooth val="0"/>
        <c:axId val="31312512"/>
        <c:axId val="85213952"/>
      </c:lineChart>
      <c:dateAx>
        <c:axId val="31312512"/>
        <c:scaling>
          <c:orientation val="minMax"/>
        </c:scaling>
        <c:delete val="1"/>
        <c:axPos val="b"/>
        <c:numFmt formatCode="ge" sourceLinked="1"/>
        <c:majorTickMark val="none"/>
        <c:minorTickMark val="none"/>
        <c:tickLblPos val="none"/>
        <c:crossAx val="85213952"/>
        <c:crosses val="autoZero"/>
        <c:auto val="1"/>
        <c:lblOffset val="100"/>
        <c:baseTimeUnit val="years"/>
      </c:dateAx>
      <c:valAx>
        <c:axId val="852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60.79</c:v>
                </c:pt>
                <c:pt idx="1">
                  <c:v>61.58</c:v>
                </c:pt>
                <c:pt idx="2">
                  <c:v>61.61</c:v>
                </c:pt>
                <c:pt idx="3">
                  <c:v>63.65</c:v>
                </c:pt>
                <c:pt idx="4">
                  <c:v>64.64</c:v>
                </c:pt>
              </c:numCache>
            </c:numRef>
          </c:val>
          <c:extLst xmlns:c16r2="http://schemas.microsoft.com/office/drawing/2015/06/chart">
            <c:ext xmlns:c16="http://schemas.microsoft.com/office/drawing/2014/chart" uri="{C3380CC4-5D6E-409C-BE32-E72D297353CC}">
              <c16:uniqueId val="{00000000-7537-4F9E-9B96-175118FCE2F5}"/>
            </c:ext>
          </c:extLst>
        </c:ser>
        <c:dLbls>
          <c:showLegendKey val="0"/>
          <c:showVal val="0"/>
          <c:showCatName val="0"/>
          <c:showSerName val="0"/>
          <c:showPercent val="0"/>
          <c:showBubbleSize val="0"/>
        </c:dLbls>
        <c:gapWidth val="150"/>
        <c:axId val="85244928"/>
        <c:axId val="852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7537-4F9E-9B96-175118FCE2F5}"/>
            </c:ext>
          </c:extLst>
        </c:ser>
        <c:dLbls>
          <c:showLegendKey val="0"/>
          <c:showVal val="0"/>
          <c:showCatName val="0"/>
          <c:showSerName val="0"/>
          <c:showPercent val="0"/>
          <c:showBubbleSize val="0"/>
        </c:dLbls>
        <c:marker val="1"/>
        <c:smooth val="0"/>
        <c:axId val="85244928"/>
        <c:axId val="85251200"/>
      </c:lineChart>
      <c:dateAx>
        <c:axId val="85244928"/>
        <c:scaling>
          <c:orientation val="minMax"/>
        </c:scaling>
        <c:delete val="1"/>
        <c:axPos val="b"/>
        <c:numFmt formatCode="ge" sourceLinked="1"/>
        <c:majorTickMark val="none"/>
        <c:minorTickMark val="none"/>
        <c:tickLblPos val="none"/>
        <c:crossAx val="85251200"/>
        <c:crosses val="autoZero"/>
        <c:auto val="1"/>
        <c:lblOffset val="100"/>
        <c:baseTimeUnit val="years"/>
      </c:dateAx>
      <c:valAx>
        <c:axId val="852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197.38</c:v>
                </c:pt>
                <c:pt idx="1">
                  <c:v>203.34</c:v>
                </c:pt>
                <c:pt idx="2">
                  <c:v>203.18</c:v>
                </c:pt>
                <c:pt idx="3">
                  <c:v>309.7</c:v>
                </c:pt>
                <c:pt idx="4">
                  <c:v>312.88</c:v>
                </c:pt>
              </c:numCache>
            </c:numRef>
          </c:val>
          <c:extLst xmlns:c16r2="http://schemas.microsoft.com/office/drawing/2015/06/chart">
            <c:ext xmlns:c16="http://schemas.microsoft.com/office/drawing/2014/chart" uri="{C3380CC4-5D6E-409C-BE32-E72D297353CC}">
              <c16:uniqueId val="{00000000-22B2-47EC-92A3-6E80E7DC6D3E}"/>
            </c:ext>
          </c:extLst>
        </c:ser>
        <c:dLbls>
          <c:showLegendKey val="0"/>
          <c:showVal val="0"/>
          <c:showCatName val="0"/>
          <c:showSerName val="0"/>
          <c:showPercent val="0"/>
          <c:showBubbleSize val="0"/>
        </c:dLbls>
        <c:gapWidth val="150"/>
        <c:axId val="85396480"/>
        <c:axId val="854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22B2-47EC-92A3-6E80E7DC6D3E}"/>
            </c:ext>
          </c:extLst>
        </c:ser>
        <c:dLbls>
          <c:showLegendKey val="0"/>
          <c:showVal val="0"/>
          <c:showCatName val="0"/>
          <c:showSerName val="0"/>
          <c:showPercent val="0"/>
          <c:showBubbleSize val="0"/>
        </c:dLbls>
        <c:marker val="1"/>
        <c:smooth val="0"/>
        <c:axId val="85396480"/>
        <c:axId val="85415040"/>
      </c:lineChart>
      <c:dateAx>
        <c:axId val="85396480"/>
        <c:scaling>
          <c:orientation val="minMax"/>
        </c:scaling>
        <c:delete val="1"/>
        <c:axPos val="b"/>
        <c:numFmt formatCode="ge" sourceLinked="1"/>
        <c:majorTickMark val="none"/>
        <c:minorTickMark val="none"/>
        <c:tickLblPos val="none"/>
        <c:crossAx val="85415040"/>
        <c:crosses val="autoZero"/>
        <c:auto val="1"/>
        <c:lblOffset val="100"/>
        <c:baseTimeUnit val="years"/>
      </c:dateAx>
      <c:valAx>
        <c:axId val="854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川上村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4000</v>
      </c>
      <c r="AM8" s="49"/>
      <c r="AN8" s="49"/>
      <c r="AO8" s="49"/>
      <c r="AP8" s="49"/>
      <c r="AQ8" s="49"/>
      <c r="AR8" s="49"/>
      <c r="AS8" s="49"/>
      <c r="AT8" s="44">
        <f>データ!T6</f>
        <v>209.61</v>
      </c>
      <c r="AU8" s="44"/>
      <c r="AV8" s="44"/>
      <c r="AW8" s="44"/>
      <c r="AX8" s="44"/>
      <c r="AY8" s="44"/>
      <c r="AZ8" s="44"/>
      <c r="BA8" s="44"/>
      <c r="BB8" s="44">
        <f>データ!U6</f>
        <v>19.079999999999998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47.75</v>
      </c>
      <c r="Q10" s="44"/>
      <c r="R10" s="44"/>
      <c r="S10" s="44"/>
      <c r="T10" s="44"/>
      <c r="U10" s="44"/>
      <c r="V10" s="44"/>
      <c r="W10" s="44">
        <f>データ!Q6</f>
        <v>95.68</v>
      </c>
      <c r="X10" s="44"/>
      <c r="Y10" s="44"/>
      <c r="Z10" s="44"/>
      <c r="AA10" s="44"/>
      <c r="AB10" s="44"/>
      <c r="AC10" s="44"/>
      <c r="AD10" s="49">
        <f>データ!R6</f>
        <v>4420</v>
      </c>
      <c r="AE10" s="49"/>
      <c r="AF10" s="49"/>
      <c r="AG10" s="49"/>
      <c r="AH10" s="49"/>
      <c r="AI10" s="49"/>
      <c r="AJ10" s="49"/>
      <c r="AK10" s="2"/>
      <c r="AL10" s="49">
        <f>データ!V6</f>
        <v>1983</v>
      </c>
      <c r="AM10" s="49"/>
      <c r="AN10" s="49"/>
      <c r="AO10" s="49"/>
      <c r="AP10" s="49"/>
      <c r="AQ10" s="49"/>
      <c r="AR10" s="49"/>
      <c r="AS10" s="49"/>
      <c r="AT10" s="44">
        <f>データ!W6</f>
        <v>0.65</v>
      </c>
      <c r="AU10" s="44"/>
      <c r="AV10" s="44"/>
      <c r="AW10" s="44"/>
      <c r="AX10" s="44"/>
      <c r="AY10" s="44"/>
      <c r="AZ10" s="44"/>
      <c r="BA10" s="44"/>
      <c r="BB10" s="44">
        <f>データ!X6</f>
        <v>3050.77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pP4YqqTqZCisolZ1Wl9lUTx8EpBwsQSw9uYJa/6UyMOSt//b/SgXZAHPHTCBfdJyKBDh+YPo21MswASY/HRZUQ==" saltValue="dtff9CGbBaqRvcnWCrjy0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203041</v>
      </c>
      <c r="D6" s="32">
        <f t="shared" si="3"/>
        <v>47</v>
      </c>
      <c r="E6" s="32">
        <f t="shared" si="3"/>
        <v>17</v>
      </c>
      <c r="F6" s="32">
        <f t="shared" si="3"/>
        <v>4</v>
      </c>
      <c r="G6" s="32">
        <f t="shared" si="3"/>
        <v>0</v>
      </c>
      <c r="H6" s="32" t="str">
        <f t="shared" si="3"/>
        <v>長野県　川上村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47.75</v>
      </c>
      <c r="Q6" s="33">
        <f t="shared" si="3"/>
        <v>95.68</v>
      </c>
      <c r="R6" s="33">
        <f t="shared" si="3"/>
        <v>4420</v>
      </c>
      <c r="S6" s="33">
        <f t="shared" si="3"/>
        <v>4000</v>
      </c>
      <c r="T6" s="33">
        <f t="shared" si="3"/>
        <v>209.61</v>
      </c>
      <c r="U6" s="33">
        <f t="shared" si="3"/>
        <v>19.079999999999998</v>
      </c>
      <c r="V6" s="33">
        <f t="shared" si="3"/>
        <v>1983</v>
      </c>
      <c r="W6" s="33">
        <f t="shared" si="3"/>
        <v>0.65</v>
      </c>
      <c r="X6" s="33">
        <f t="shared" si="3"/>
        <v>3050.77</v>
      </c>
      <c r="Y6" s="34">
        <f>IF(Y7="",NA(),Y7)</f>
        <v>98.57</v>
      </c>
      <c r="Z6" s="34">
        <f t="shared" ref="Z6:AH6" si="4">IF(Z7="",NA(),Z7)</f>
        <v>97.1</v>
      </c>
      <c r="AA6" s="34">
        <f t="shared" si="4"/>
        <v>96.89</v>
      </c>
      <c r="AB6" s="34">
        <f t="shared" si="4"/>
        <v>102.92</v>
      </c>
      <c r="AC6" s="34">
        <f t="shared" si="4"/>
        <v>98.82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3621.2</v>
      </c>
      <c r="BJ6" s="34">
        <f t="shared" si="7"/>
        <v>3285.45</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60.79</v>
      </c>
      <c r="BR6" s="34">
        <f t="shared" ref="BR6:BZ6" si="8">IF(BR7="",NA(),BR7)</f>
        <v>61.58</v>
      </c>
      <c r="BS6" s="34">
        <f t="shared" si="8"/>
        <v>61.61</v>
      </c>
      <c r="BT6" s="34">
        <f t="shared" si="8"/>
        <v>63.65</v>
      </c>
      <c r="BU6" s="34">
        <f t="shared" si="8"/>
        <v>64.64</v>
      </c>
      <c r="BV6" s="34">
        <f t="shared" si="8"/>
        <v>53.01</v>
      </c>
      <c r="BW6" s="34">
        <f t="shared" si="8"/>
        <v>50.54</v>
      </c>
      <c r="BX6" s="34">
        <f t="shared" si="8"/>
        <v>66.22</v>
      </c>
      <c r="BY6" s="34">
        <f t="shared" si="8"/>
        <v>69.87</v>
      </c>
      <c r="BZ6" s="34">
        <f t="shared" si="8"/>
        <v>74.3</v>
      </c>
      <c r="CA6" s="33" t="str">
        <f>IF(CA7="","",IF(CA7="-","【-】","【"&amp;SUBSTITUTE(TEXT(CA7,"#,##0.00"),"-","△")&amp;"】"))</f>
        <v>【75.58】</v>
      </c>
      <c r="CB6" s="34">
        <f>IF(CB7="",NA(),CB7)</f>
        <v>197.38</v>
      </c>
      <c r="CC6" s="34">
        <f t="shared" ref="CC6:CK6" si="9">IF(CC7="",NA(),CC7)</f>
        <v>203.34</v>
      </c>
      <c r="CD6" s="34">
        <f t="shared" si="9"/>
        <v>203.18</v>
      </c>
      <c r="CE6" s="34">
        <f t="shared" si="9"/>
        <v>309.7</v>
      </c>
      <c r="CF6" s="34">
        <f t="shared" si="9"/>
        <v>312.88</v>
      </c>
      <c r="CG6" s="34">
        <f t="shared" si="9"/>
        <v>299.39</v>
      </c>
      <c r="CH6" s="34">
        <f t="shared" si="9"/>
        <v>320.36</v>
      </c>
      <c r="CI6" s="34">
        <f t="shared" si="9"/>
        <v>246.72</v>
      </c>
      <c r="CJ6" s="34">
        <f t="shared" si="9"/>
        <v>234.96</v>
      </c>
      <c r="CK6" s="34">
        <f t="shared" si="9"/>
        <v>221.81</v>
      </c>
      <c r="CL6" s="33" t="str">
        <f>IF(CL7="","",IF(CL7="-","【-】","【"&amp;SUBSTITUTE(TEXT(CL7,"#,##0.00"),"-","△")&amp;"】"))</f>
        <v>【215.23】</v>
      </c>
      <c r="CM6" s="34">
        <f>IF(CM7="",NA(),CM7)</f>
        <v>57.71</v>
      </c>
      <c r="CN6" s="34">
        <f t="shared" ref="CN6:CV6" si="10">IF(CN7="",NA(),CN7)</f>
        <v>56.43</v>
      </c>
      <c r="CO6" s="34">
        <f t="shared" si="10"/>
        <v>57.86</v>
      </c>
      <c r="CP6" s="34">
        <f t="shared" si="10"/>
        <v>57</v>
      </c>
      <c r="CQ6" s="34">
        <f t="shared" si="10"/>
        <v>57.71</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64.099999999999994</v>
      </c>
      <c r="CY6" s="34">
        <f t="shared" ref="CY6:DG6" si="11">IF(CY7="",NA(),CY7)</f>
        <v>66.16</v>
      </c>
      <c r="CZ6" s="34">
        <f t="shared" si="11"/>
        <v>67.62</v>
      </c>
      <c r="DA6" s="34">
        <f t="shared" si="11"/>
        <v>66.84</v>
      </c>
      <c r="DB6" s="34">
        <f t="shared" si="11"/>
        <v>68.63</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203041</v>
      </c>
      <c r="D7" s="36">
        <v>47</v>
      </c>
      <c r="E7" s="36">
        <v>17</v>
      </c>
      <c r="F7" s="36">
        <v>4</v>
      </c>
      <c r="G7" s="36">
        <v>0</v>
      </c>
      <c r="H7" s="36" t="s">
        <v>110</v>
      </c>
      <c r="I7" s="36" t="s">
        <v>111</v>
      </c>
      <c r="J7" s="36" t="s">
        <v>112</v>
      </c>
      <c r="K7" s="36" t="s">
        <v>113</v>
      </c>
      <c r="L7" s="36" t="s">
        <v>114</v>
      </c>
      <c r="M7" s="36" t="s">
        <v>115</v>
      </c>
      <c r="N7" s="37" t="s">
        <v>116</v>
      </c>
      <c r="O7" s="37" t="s">
        <v>117</v>
      </c>
      <c r="P7" s="37">
        <v>47.75</v>
      </c>
      <c r="Q7" s="37">
        <v>95.68</v>
      </c>
      <c r="R7" s="37">
        <v>4420</v>
      </c>
      <c r="S7" s="37">
        <v>4000</v>
      </c>
      <c r="T7" s="37">
        <v>209.61</v>
      </c>
      <c r="U7" s="37">
        <v>19.079999999999998</v>
      </c>
      <c r="V7" s="37">
        <v>1983</v>
      </c>
      <c r="W7" s="37">
        <v>0.65</v>
      </c>
      <c r="X7" s="37">
        <v>3050.77</v>
      </c>
      <c r="Y7" s="37">
        <v>98.57</v>
      </c>
      <c r="Z7" s="37">
        <v>97.1</v>
      </c>
      <c r="AA7" s="37">
        <v>96.89</v>
      </c>
      <c r="AB7" s="37">
        <v>102.92</v>
      </c>
      <c r="AC7" s="37">
        <v>98.82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3621.2</v>
      </c>
      <c r="BJ7" s="37">
        <v>3285.45</v>
      </c>
      <c r="BK7" s="37">
        <v>1554.05</v>
      </c>
      <c r="BL7" s="37">
        <v>1671.86</v>
      </c>
      <c r="BM7" s="37">
        <v>1434.89</v>
      </c>
      <c r="BN7" s="37">
        <v>1298.9100000000001</v>
      </c>
      <c r="BO7" s="37">
        <v>1243.71</v>
      </c>
      <c r="BP7" s="37">
        <v>1225.44</v>
      </c>
      <c r="BQ7" s="37">
        <v>60.79</v>
      </c>
      <c r="BR7" s="37">
        <v>61.58</v>
      </c>
      <c r="BS7" s="37">
        <v>61.61</v>
      </c>
      <c r="BT7" s="37">
        <v>63.65</v>
      </c>
      <c r="BU7" s="37">
        <v>64.64</v>
      </c>
      <c r="BV7" s="37">
        <v>53.01</v>
      </c>
      <c r="BW7" s="37">
        <v>50.54</v>
      </c>
      <c r="BX7" s="37">
        <v>66.22</v>
      </c>
      <c r="BY7" s="37">
        <v>69.87</v>
      </c>
      <c r="BZ7" s="37">
        <v>74.3</v>
      </c>
      <c r="CA7" s="37">
        <v>75.58</v>
      </c>
      <c r="CB7" s="37">
        <v>197.38</v>
      </c>
      <c r="CC7" s="37">
        <v>203.34</v>
      </c>
      <c r="CD7" s="37">
        <v>203.18</v>
      </c>
      <c r="CE7" s="37">
        <v>309.7</v>
      </c>
      <c r="CF7" s="37">
        <v>312.88</v>
      </c>
      <c r="CG7" s="37">
        <v>299.39</v>
      </c>
      <c r="CH7" s="37">
        <v>320.36</v>
      </c>
      <c r="CI7" s="37">
        <v>246.72</v>
      </c>
      <c r="CJ7" s="37">
        <v>234.96</v>
      </c>
      <c r="CK7" s="37">
        <v>221.81</v>
      </c>
      <c r="CL7" s="37">
        <v>215.23</v>
      </c>
      <c r="CM7" s="37">
        <v>57.71</v>
      </c>
      <c r="CN7" s="37">
        <v>56.43</v>
      </c>
      <c r="CO7" s="37">
        <v>57.86</v>
      </c>
      <c r="CP7" s="37">
        <v>57</v>
      </c>
      <c r="CQ7" s="37">
        <v>57.71</v>
      </c>
      <c r="CR7" s="37">
        <v>36.200000000000003</v>
      </c>
      <c r="CS7" s="37">
        <v>34.74</v>
      </c>
      <c r="CT7" s="37">
        <v>41.35</v>
      </c>
      <c r="CU7" s="37">
        <v>42.9</v>
      </c>
      <c r="CV7" s="37">
        <v>43.36</v>
      </c>
      <c r="CW7" s="37">
        <v>42.66</v>
      </c>
      <c r="CX7" s="37">
        <v>64.099999999999994</v>
      </c>
      <c r="CY7" s="37">
        <v>66.16</v>
      </c>
      <c r="CZ7" s="37">
        <v>67.62</v>
      </c>
      <c r="DA7" s="37">
        <v>66.84</v>
      </c>
      <c r="DB7" s="37">
        <v>68.63</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2019-02-01T04:49:06Z</cp:lastPrinted>
  <dcterms:created xsi:type="dcterms:W3CDTF">2018-12-03T09:14:12Z</dcterms:created>
  <dcterms:modified xsi:type="dcterms:W3CDTF">2019-02-20T10:16:13Z</dcterms:modified>
  <cp:category/>
</cp:coreProperties>
</file>