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JZzu8hDee2gyHOJnkyi6yfCpJZsvOz9u1OP7zmnzoT1wLp819wm6q5UgAhFZt/ZUgxSh9jZQZTLkf5AyL0aSw==" workbookSaltValue="eeOKwBTOquMiLFImFYxMt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<sst xmlns="http://schemas.openxmlformats.org/spreadsheetml/2006/main" count="240" uniqueCount="126">
  <si>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</si>
  <si>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</si>
  <si>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</si>
  <si>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</si>
  <si>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</si>
  <si>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</si>
  <si>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</si>
  <si>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</si>
  <si>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</si>
  <si>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</si>
  <si>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</si>
  <si>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</si>
  <si>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</si>
  <si>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</si>
  <si>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</si>
  <si>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</si>
  <si>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</si>
  <si>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</si>
  <si>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</si>
  <si>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</si>
  <si>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</si>
  <si>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</si>
  <si>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</si>
  <si>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</si>
  <si>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</si>
  <si>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</si>
  <si>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</si>
  <si>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</si>
  <si>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</si>
  <si>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</si>
  <si>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</si>
  <si>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</si>
  <si>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</si>
  <si>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</si>
  <si>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</si>
  <si>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</si>
  <si>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</si>
  <si>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</si>
  <si>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</si>
  <si>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</si>
  <si>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</si>
  <si>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</si>
  <si>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</si>
  <si>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</si>
  <si>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</si>
  <si>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</si>
  <si>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</si>
  <si>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</si>
  <si>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</si>
  <si>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</si>
  <si>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</si>
  <si>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</si>
  <si>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</si>
  <si>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</si>
  <si>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</si>
  <si>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</si>
  <si>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</si>
  <si>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</si>
  <si>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</si>
  <si>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</si>
  <si>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</si>
  <si>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</si>
  <si>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</si>
  <si>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</si>
  <si>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</si>
  <si>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</si>
  <si>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</si>
  <si>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</si>
  <si>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</si>
  <si>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</si>
  <si>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</si>
  <si>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</si>
  <si>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</si>
  <si>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</si>
  <si>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</si>
  <si>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</si>
  <si>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</si>
  <si>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</si>
  <si>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</si>
  <si>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</si>
  <si>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</si>
  <si>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</si>
  <si>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</si>
  <si>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</si>
  <si>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</si>
  <si>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</si>
  <si>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</si>
  <si>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</si>
  <si>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</si>
  <si>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</si>
  <si>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</si>
  <si>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</si>
  <si>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</si>
  <si>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</si>
  <si>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</si>
  <si>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</si>
  <si>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</si>
  <si>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</si>
  <si>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</si>
  <si>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</si>
  <si>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</si>
  <si>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</si>
  <si>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</si>
  <si>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</si>
  <si>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</si>
  <si>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</si>
  <si>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</si>
  <si>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</si>
  <si>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</si>
  <si>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</si>
  <si>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御代田町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</si>
  <si>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</si>
  <si>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</si>
  <si>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</si>
  <si>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</si>
  <si>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</si>
  <si>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</si>
  <si>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</si>
  <si>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</si>
  <si>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</si>
  <si>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</si>
  <si>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</si>
  <si>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</si>
  <si>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収益的支出比率
　年度により増減はありますが、70％台で推移しており、厳しい状況が続いています。経常費用で大きなウエイトを占めている過去の建設投資に係る元利償還金が増加傾向にあることが大きな要因です。支出が大きい中、使用料収入等の安定確保のための方法が必要です。
④　企業債残高対事業規模比率
　類似団体の平均値を大きく下回る状況です。企業債残高が少なく、順調に償還が進んでいますが、今後施設の改築更新に多額の費用が必要になることが予想され、その財源として企業債を活用する見込みであることから、将来的な経営の健全化のためにも、この数値の推移は今後も留意が必要です。
⑤　経費回収率
　当町は60％台で推移しています。類似団体と比較し、乖離が徐々に大きくなっています。汚水処理に係る費用が使用料以外の収入で賄われているため、適正な使用料設定による収入の確保や、汚水処理費の削減について検討が必要です。
⑥　汚水処理原価
　類似団体の平均値よりも高い水準で推移しています。有収水量1㎥当たりの汚水処理コストが高い数値のため、投資の効率化や維持管理費の削減等について経営改善が必要です。
⑦　施設利用率
　流入汚水量増加に伴い、施設利用率は順調に向上しています。今後の人口減少時においては適正な運転管理が必要です。
⑧　水洗化率
　水洗化率は類似団体の平均値を大きく上回り高い数値で推移しています。</t>
    <rPh sb="2" eb="5">
      <t>シュウエキテキ</t>
    </rPh>
    <rPh sb="5" eb="7">
      <t>シシュツ</t>
    </rPh>
    <rPh sb="7" eb="9">
      <t>ヒリツ</t>
    </rPh>
    <rPh sb="11" eb="13">
      <t>ネンド</t>
    </rPh>
    <rPh sb="16" eb="18">
      <t>ゾウゲン</t>
    </rPh>
    <rPh sb="28" eb="29">
      <t>ダイ</t>
    </rPh>
    <rPh sb="30" eb="32">
      <t>スイイ</t>
    </rPh>
    <rPh sb="37" eb="38">
      <t>キビ</t>
    </rPh>
    <rPh sb="40" eb="42">
      <t>ジョウキョウ</t>
    </rPh>
    <rPh sb="43" eb="44">
      <t>ツヅ</t>
    </rPh>
    <rPh sb="50" eb="52">
      <t>ケイジョウ</t>
    </rPh>
    <rPh sb="52" eb="54">
      <t>ヒヨウ</t>
    </rPh>
    <rPh sb="55" eb="56">
      <t>オオ</t>
    </rPh>
    <rPh sb="63" eb="64">
      <t>シ</t>
    </rPh>
    <rPh sb="68" eb="70">
      <t>カコ</t>
    </rPh>
    <rPh sb="71" eb="73">
      <t>ケンセツ</t>
    </rPh>
    <rPh sb="73" eb="75">
      <t>トウシ</t>
    </rPh>
    <rPh sb="76" eb="77">
      <t>カカ</t>
    </rPh>
    <rPh sb="78" eb="80">
      <t>ガンリ</t>
    </rPh>
    <rPh sb="80" eb="83">
      <t>ショウカンキン</t>
    </rPh>
    <rPh sb="84" eb="86">
      <t>ゾウカ</t>
    </rPh>
    <rPh sb="86" eb="88">
      <t>ケイコウ</t>
    </rPh>
    <rPh sb="94" eb="95">
      <t>オオ</t>
    </rPh>
    <rPh sb="97" eb="99">
      <t>ヨウイン</t>
    </rPh>
    <rPh sb="102" eb="104">
      <t>シシュツ</t>
    </rPh>
    <rPh sb="105" eb="106">
      <t>オオ</t>
    </rPh>
    <rPh sb="108" eb="109">
      <t>ナカ</t>
    </rPh>
    <rPh sb="110" eb="113">
      <t>シヨウリョウ</t>
    </rPh>
    <rPh sb="113" eb="115">
      <t>シュウニュウ</t>
    </rPh>
    <rPh sb="115" eb="116">
      <t>トウ</t>
    </rPh>
    <rPh sb="117" eb="119">
      <t>アンテイ</t>
    </rPh>
    <rPh sb="119" eb="121">
      <t>カクホ</t>
    </rPh>
    <rPh sb="125" eb="127">
      <t>ホウホウ</t>
    </rPh>
    <rPh sb="128" eb="130">
      <t>ヒツヨウ</t>
    </rPh>
    <rPh sb="136" eb="138">
      <t>キギョウ</t>
    </rPh>
    <rPh sb="138" eb="139">
      <t>サイ</t>
    </rPh>
    <rPh sb="139" eb="141">
      <t>ザンダカ</t>
    </rPh>
    <rPh sb="141" eb="142">
      <t>タイ</t>
    </rPh>
    <rPh sb="142" eb="144">
      <t>ジギョウ</t>
    </rPh>
    <rPh sb="144" eb="146">
      <t>キボ</t>
    </rPh>
    <rPh sb="146" eb="148">
      <t>ヒリツ</t>
    </rPh>
    <rPh sb="150" eb="152">
      <t>ルイジ</t>
    </rPh>
    <rPh sb="152" eb="154">
      <t>ダンタイ</t>
    </rPh>
    <rPh sb="155" eb="158">
      <t>ヘイキンチ</t>
    </rPh>
    <rPh sb="159" eb="160">
      <t>オオ</t>
    </rPh>
    <rPh sb="162" eb="164">
      <t>シタマワ</t>
    </rPh>
    <rPh sb="165" eb="167">
      <t>ジョウキョウ</t>
    </rPh>
    <rPh sb="170" eb="172">
      <t>キギョウ</t>
    </rPh>
    <rPh sb="172" eb="173">
      <t>サイ</t>
    </rPh>
    <rPh sb="173" eb="175">
      <t>ザンダカ</t>
    </rPh>
    <rPh sb="176" eb="177">
      <t>スク</t>
    </rPh>
    <rPh sb="180" eb="182">
      <t>ジュンチョウ</t>
    </rPh>
    <rPh sb="183" eb="185">
      <t>ショウカン</t>
    </rPh>
    <rPh sb="186" eb="187">
      <t>スス</t>
    </rPh>
    <rPh sb="194" eb="196">
      <t>コンゴ</t>
    </rPh>
    <rPh sb="196" eb="198">
      <t>シセツ</t>
    </rPh>
    <rPh sb="199" eb="201">
      <t>カイチク</t>
    </rPh>
    <rPh sb="201" eb="203">
      <t>コウシン</t>
    </rPh>
    <rPh sb="204" eb="206">
      <t>タガク</t>
    </rPh>
    <rPh sb="207" eb="209">
      <t>ヒヨウ</t>
    </rPh>
    <rPh sb="210" eb="212">
      <t>ヒツヨウ</t>
    </rPh>
    <rPh sb="218" eb="220">
      <t>ヨソウ</t>
    </rPh>
    <rPh sb="225" eb="227">
      <t>ザイゲン</t>
    </rPh>
    <rPh sb="230" eb="232">
      <t>キギョウ</t>
    </rPh>
    <rPh sb="232" eb="233">
      <t>サイ</t>
    </rPh>
    <rPh sb="234" eb="236">
      <t>カツヨウ</t>
    </rPh>
    <rPh sb="238" eb="240">
      <t>ミコ</t>
    </rPh>
    <rPh sb="249" eb="252">
      <t>ショウライテキ</t>
    </rPh>
    <rPh sb="253" eb="255">
      <t>ケイエイ</t>
    </rPh>
    <rPh sb="256" eb="259">
      <t>ケンゼンカ</t>
    </rPh>
    <rPh sb="267" eb="269">
      <t>スウチ</t>
    </rPh>
    <rPh sb="270" eb="272">
      <t>スイイ</t>
    </rPh>
    <rPh sb="273" eb="275">
      <t>コンゴ</t>
    </rPh>
    <rPh sb="276" eb="278">
      <t>リュウイ</t>
    </rPh>
    <rPh sb="279" eb="281">
      <t>ヒツヨウ</t>
    </rPh>
    <rPh sb="287" eb="289">
      <t>ケイヒ</t>
    </rPh>
    <rPh sb="289" eb="291">
      <t>カイシュウ</t>
    </rPh>
    <rPh sb="291" eb="292">
      <t>リツ</t>
    </rPh>
    <rPh sb="294" eb="296">
      <t>トウチョウ</t>
    </rPh>
    <rPh sb="300" eb="301">
      <t>ダイ</t>
    </rPh>
    <rPh sb="302" eb="304">
      <t>スイイ</t>
    </rPh>
    <rPh sb="310" eb="312">
      <t>ルイジ</t>
    </rPh>
    <rPh sb="312" eb="314">
      <t>ダンタイ</t>
    </rPh>
    <rPh sb="315" eb="317">
      <t>ヒカク</t>
    </rPh>
    <rPh sb="319" eb="321">
      <t>カイリ</t>
    </rPh>
    <rPh sb="322" eb="324">
      <t>ジョジョ</t>
    </rPh>
    <rPh sb="325" eb="326">
      <t>オオ</t>
    </rPh>
    <rPh sb="335" eb="337">
      <t>オスイ</t>
    </rPh>
    <rPh sb="337" eb="339">
      <t>ショリ</t>
    </rPh>
    <rPh sb="340" eb="341">
      <t>カカ</t>
    </rPh>
    <rPh sb="342" eb="344">
      <t>ヒヨウ</t>
    </rPh>
    <rPh sb="345" eb="347">
      <t>シヨウ</t>
    </rPh>
    <rPh sb="347" eb="348">
      <t>リョウ</t>
    </rPh>
    <rPh sb="348" eb="350">
      <t>イガイ</t>
    </rPh>
    <rPh sb="351" eb="353">
      <t>シュウニュウ</t>
    </rPh>
    <rPh sb="354" eb="355">
      <t>マカナ</t>
    </rPh>
    <rPh sb="363" eb="365">
      <t>テキセイ</t>
    </rPh>
    <rPh sb="366" eb="369">
      <t>シヨウリョウ</t>
    </rPh>
    <rPh sb="369" eb="371">
      <t>セッテイ</t>
    </rPh>
    <rPh sb="374" eb="376">
      <t>シュウニュウ</t>
    </rPh>
    <rPh sb="377" eb="379">
      <t>カクホ</t>
    </rPh>
    <rPh sb="381" eb="383">
      <t>オスイ</t>
    </rPh>
    <rPh sb="383" eb="385">
      <t>ショリ</t>
    </rPh>
    <rPh sb="385" eb="386">
      <t>ヒ</t>
    </rPh>
    <rPh sb="387" eb="389">
      <t>サクゲン</t>
    </rPh>
    <rPh sb="393" eb="395">
      <t>ケントウ</t>
    </rPh>
    <rPh sb="396" eb="398">
      <t>ヒツヨウ</t>
    </rPh>
    <rPh sb="404" eb="406">
      <t>オスイ</t>
    </rPh>
    <rPh sb="406" eb="408">
      <t>ショリ</t>
    </rPh>
    <rPh sb="408" eb="410">
      <t>ゲンカ</t>
    </rPh>
    <rPh sb="412" eb="414">
      <t>ルイジ</t>
    </rPh>
    <rPh sb="414" eb="416">
      <t>ダンタイ</t>
    </rPh>
    <rPh sb="417" eb="420">
      <t>ヘイキンチ</t>
    </rPh>
    <rPh sb="423" eb="424">
      <t>タカ</t>
    </rPh>
    <rPh sb="425" eb="427">
      <t>スイジュン</t>
    </rPh>
    <rPh sb="428" eb="430">
      <t>スイイ</t>
    </rPh>
    <rPh sb="436" eb="438">
      <t>ユウシュウ</t>
    </rPh>
    <rPh sb="438" eb="440">
      <t>スイリョウ</t>
    </rPh>
    <rPh sb="442" eb="443">
      <t>ア</t>
    </rPh>
    <rPh sb="446" eb="448">
      <t>オスイ</t>
    </rPh>
    <rPh sb="448" eb="450">
      <t>ショリ</t>
    </rPh>
    <rPh sb="454" eb="455">
      <t>タカ</t>
    </rPh>
    <rPh sb="456" eb="458">
      <t>スウチ</t>
    </rPh>
    <rPh sb="462" eb="464">
      <t>トウシ</t>
    </rPh>
    <rPh sb="465" eb="468">
      <t>コウリツカ</t>
    </rPh>
    <rPh sb="469" eb="471">
      <t>イジ</t>
    </rPh>
    <rPh sb="471" eb="474">
      <t>カンリヒ</t>
    </rPh>
    <rPh sb="475" eb="477">
      <t>サクゲン</t>
    </rPh>
    <rPh sb="477" eb="478">
      <t>トウ</t>
    </rPh>
    <rPh sb="482" eb="484">
      <t>ケイエイ</t>
    </rPh>
    <rPh sb="484" eb="486">
      <t>カイゼン</t>
    </rPh>
    <rPh sb="487" eb="489">
      <t>ヒツヨウ</t>
    </rPh>
    <rPh sb="495" eb="497">
      <t>シセツ</t>
    </rPh>
    <rPh sb="497" eb="499">
      <t>リヨウ</t>
    </rPh>
    <rPh sb="499" eb="500">
      <t>リツ</t>
    </rPh>
    <rPh sb="513" eb="515">
      <t>シセツ</t>
    </rPh>
    <rPh sb="515" eb="517">
      <t>リヨウ</t>
    </rPh>
    <rPh sb="517" eb="518">
      <t>リツ</t>
    </rPh>
    <rPh sb="519" eb="521">
      <t>ジュンチョウ</t>
    </rPh>
    <rPh sb="522" eb="524">
      <t>コウジョウ</t>
    </rPh>
    <rPh sb="530" eb="532">
      <t>コンゴ</t>
    </rPh>
    <rPh sb="533" eb="535">
      <t>ジンコウ</t>
    </rPh>
    <rPh sb="535" eb="537">
      <t>ゲンショウ</t>
    </rPh>
    <rPh sb="537" eb="538">
      <t>ジ</t>
    </rPh>
    <rPh sb="543" eb="545">
      <t>テキセイ</t>
    </rPh>
    <rPh sb="546" eb="548">
      <t>ウンテン</t>
    </rPh>
    <rPh sb="548" eb="550">
      <t>カンリ</t>
    </rPh>
    <rPh sb="551" eb="553">
      <t>ヒツヨウ</t>
    </rPh>
    <rPh sb="559" eb="562">
      <t>スイセンカ</t>
    </rPh>
    <rPh sb="562" eb="563">
      <t>リツ</t>
    </rPh>
    <rPh sb="565" eb="568">
      <t>スイセンカ</t>
    </rPh>
    <rPh sb="568" eb="569">
      <t>リツ</t>
    </rPh>
    <phoneticPr fontId="4"/>
  </si>
  <si>
    <t>　公共下水道事業を今後も継続的に実施するためには、維持管理費の削減、改築更新の計画的な実施により支出の平準化、水洗化率の向上、適正な料金設定など総合的に取り組み、経営の健全化、効率化を目指す必要があります。</t>
    <rPh sb="1" eb="3">
      <t>コウキョウ</t>
    </rPh>
    <rPh sb="3" eb="6">
      <t>ゲスイドウ</t>
    </rPh>
    <rPh sb="6" eb="8">
      <t>ジギョウ</t>
    </rPh>
    <rPh sb="9" eb="11">
      <t>コンゴ</t>
    </rPh>
    <rPh sb="12" eb="15">
      <t>ケイゾクテキ</t>
    </rPh>
    <rPh sb="16" eb="18">
      <t>ジッシ</t>
    </rPh>
    <rPh sb="25" eb="27">
      <t>イジ</t>
    </rPh>
    <rPh sb="27" eb="30">
      <t>カンリヒ</t>
    </rPh>
    <rPh sb="31" eb="33">
      <t>サクゲン</t>
    </rPh>
    <rPh sb="34" eb="36">
      <t>カイチク</t>
    </rPh>
    <rPh sb="36" eb="38">
      <t>コウシン</t>
    </rPh>
    <rPh sb="39" eb="42">
      <t>ケイカクテキ</t>
    </rPh>
    <rPh sb="43" eb="45">
      <t>ジッシ</t>
    </rPh>
    <rPh sb="48" eb="50">
      <t>シシュツ</t>
    </rPh>
    <rPh sb="51" eb="54">
      <t>ヘイジュンカ</t>
    </rPh>
    <rPh sb="55" eb="58">
      <t>スイセンカ</t>
    </rPh>
    <rPh sb="58" eb="59">
      <t>リツ</t>
    </rPh>
    <rPh sb="60" eb="62">
      <t>コウジョウ</t>
    </rPh>
    <rPh sb="63" eb="65">
      <t>テキセイ</t>
    </rPh>
    <rPh sb="66" eb="68">
      <t>リョウキン</t>
    </rPh>
    <rPh sb="68" eb="70">
      <t>セッテイ</t>
    </rPh>
    <rPh sb="72" eb="75">
      <t>ソウゴウテキ</t>
    </rPh>
    <rPh sb="76" eb="77">
      <t>ト</t>
    </rPh>
    <rPh sb="78" eb="79">
      <t>ク</t>
    </rPh>
    <rPh sb="81" eb="83">
      <t>ケイエイ</t>
    </rPh>
    <rPh sb="84" eb="87">
      <t>ケンゼンカ</t>
    </rPh>
    <rPh sb="88" eb="91">
      <t>コウリツカ</t>
    </rPh>
    <rPh sb="92" eb="94">
      <t>メザ</t>
    </rPh>
    <rPh sb="95" eb="97">
      <t>ヒツヨウ</t>
    </rPh>
    <phoneticPr fontId="4"/>
  </si>
  <si>
    <t>　終末処理場については、長寿命化計画に基づく改築更新に着手しています。管渠については、ストックマネジメント計画を策定し、投資の平準化を図りながら、計画的な改築更新に取り組み、今後も適正な維持管理を行ってまいります。</t>
    <rPh sb="1" eb="3">
      <t>シュウマツ</t>
    </rPh>
    <rPh sb="3" eb="6">
      <t>ショリジョウ</t>
    </rPh>
    <rPh sb="12" eb="16">
      <t>チョウジュミョウカ</t>
    </rPh>
    <rPh sb="16" eb="18">
      <t>ケイカク</t>
    </rPh>
    <rPh sb="19" eb="20">
      <t>モト</t>
    </rPh>
    <rPh sb="22" eb="24">
      <t>カイチク</t>
    </rPh>
    <rPh sb="24" eb="26">
      <t>コウシン</t>
    </rPh>
    <rPh sb="27" eb="29">
      <t>チャクシュ</t>
    </rPh>
    <rPh sb="35" eb="37">
      <t>カンキョ</t>
    </rPh>
    <rPh sb="53" eb="55">
      <t>ケイカク</t>
    </rPh>
    <rPh sb="56" eb="58">
      <t>サクテイ</t>
    </rPh>
    <rPh sb="60" eb="62">
      <t>トウシ</t>
    </rPh>
    <rPh sb="63" eb="66">
      <t>ヘイジュンカ</t>
    </rPh>
    <rPh sb="67" eb="68">
      <t>ハカ</t>
    </rPh>
    <rPh sb="73" eb="76">
      <t>ケイカクテキ</t>
    </rPh>
    <rPh sb="77" eb="79">
      <t>カイチク</t>
    </rPh>
    <rPh sb="79" eb="81">
      <t>コウシン</t>
    </rPh>
    <rPh sb="82" eb="83">
      <t>ト</t>
    </rPh>
    <rPh sb="84" eb="85">
      <t>ク</t>
    </rPh>
    <rPh sb="87" eb="89">
      <t>コンゴ</t>
    </rPh>
    <rPh sb="90" eb="92">
      <t>テキセイ</t>
    </rPh>
    <rPh sb="93" eb="95">
      <t>イジ</t>
    </rPh>
    <rPh sb="95" eb="97">
      <t>カンリ</t>
    </rPh>
    <rPh sb="98" eb="9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</si>
</sst>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35-48CD-84A9-4B00CF8A2DED}"/>
            </c:ext>
          </c:extLst>
        </c:ser>
        <c:dLbls>
          <c:showLegendKey val="0"/>
          <c:showVal val="0"/>
          <c:showCatName val="0"/>
          <c:showSerName val="0"/>
          <c:showPercent val="0"/>
          <c:showBubbleSize val="0"/>
        </c:dLbls>
        <c:gapWidth val="150"/>
        <c:axId val="89670016"/>
        <c:axId val="8967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C935-48CD-84A9-4B00CF8A2DED}"/>
            </c:ext>
          </c:extLst>
        </c:ser>
        <c:dLbls>
          <c:showLegendKey val="0"/>
          <c:showVal val="0"/>
          <c:showCatName val="0"/>
          <c:showSerName val="0"/>
          <c:showPercent val="0"/>
          <c:showBubbleSize val="0"/>
        </c:dLbls>
        <c:marker val="1"/>
        <c:smooth val="0"/>
        <c:axId val="89670016"/>
        <c:axId val="89672704"/>
      </c:lineChart>
      <c:dateAx>
        <c:axId val="89670016"/>
        <c:scaling>
          <c:orientation val="minMax"/>
        </c:scaling>
        <c:delete val="1"/>
        <c:axPos val="b"/>
        <c:numFmt formatCode="ge" sourceLinked="1"/>
        <c:majorTickMark val="none"/>
        <c:minorTickMark val="none"/>
        <c:tickLblPos val="none"/>
        <c:crossAx val="89672704"/>
        <c:crosses val="autoZero"/>
        <c:auto val="1"/>
        <c:lblOffset val="100"/>
        <c:baseTimeUnit val="years"/>
      </c:dateAx>
      <c:valAx>
        <c:axId val="896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47.92</c:v>
                </c:pt>
                <c:pt idx="1">
                  <c:v>48.44</c:v>
                </c:pt>
                <c:pt idx="2">
                  <c:v>49.9</c:v>
                </c:pt>
                <c:pt idx="3">
                  <c:v>51.39</c:v>
                </c:pt>
                <c:pt idx="4">
                  <c:v>53.19</c:v>
                </c:pt>
              </c:numCache>
            </c:numRef>
          </c:val>
          <c:extLst xmlns:c16r2="http://schemas.microsoft.com/office/drawing/2015/06/chart">
            <c:ext xmlns:c16="http://schemas.microsoft.com/office/drawing/2014/chart" uri="{C3380CC4-5D6E-409C-BE32-E72D297353CC}">
              <c16:uniqueId val="{00000000-67E7-425E-882D-0C99931880E8}"/>
            </c:ext>
          </c:extLst>
        </c:ser>
        <c:dLbls>
          <c:showLegendKey val="0"/>
          <c:showVal val="0"/>
          <c:showCatName val="0"/>
          <c:showSerName val="0"/>
          <c:showPercent val="0"/>
          <c:showBubbleSize val="0"/>
        </c:dLbls>
        <c:gapWidth val="150"/>
        <c:axId val="99404416"/>
        <c:axId val="994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67E7-425E-882D-0C99931880E8}"/>
            </c:ext>
          </c:extLst>
        </c:ser>
        <c:dLbls>
          <c:showLegendKey val="0"/>
          <c:showVal val="0"/>
          <c:showCatName val="0"/>
          <c:showSerName val="0"/>
          <c:showPercent val="0"/>
          <c:showBubbleSize val="0"/>
        </c:dLbls>
        <c:marker val="1"/>
        <c:smooth val="0"/>
        <c:axId val="99404416"/>
        <c:axId val="99410688"/>
      </c:lineChart>
      <c:dateAx>
        <c:axId val="99404416"/>
        <c:scaling>
          <c:orientation val="minMax"/>
        </c:scaling>
        <c:delete val="1"/>
        <c:axPos val="b"/>
        <c:numFmt formatCode="ge" sourceLinked="1"/>
        <c:majorTickMark val="none"/>
        <c:minorTickMark val="none"/>
        <c:tickLblPos val="none"/>
        <c:crossAx val="99410688"/>
        <c:crosses val="autoZero"/>
        <c:auto val="1"/>
        <c:lblOffset val="100"/>
        <c:baseTimeUnit val="years"/>
      </c:dateAx>
      <c:valAx>
        <c:axId val="994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91.61</c:v>
                </c:pt>
                <c:pt idx="1">
                  <c:v>93.03</c:v>
                </c:pt>
                <c:pt idx="2">
                  <c:v>93.87</c:v>
                </c:pt>
                <c:pt idx="3">
                  <c:v>95.05</c:v>
                </c:pt>
                <c:pt idx="4">
                  <c:v>93.96</c:v>
                </c:pt>
              </c:numCache>
            </c:numRef>
          </c:val>
          <c:extLst xmlns:c16r2="http://schemas.microsoft.com/office/drawing/2015/06/chart">
            <c:ext xmlns:c16="http://schemas.microsoft.com/office/drawing/2014/chart" uri="{C3380CC4-5D6E-409C-BE32-E72D297353CC}">
              <c16:uniqueId val="{00000000-4197-4610-B337-737F41679FD6}"/>
            </c:ext>
          </c:extLst>
        </c:ser>
        <c:dLbls>
          <c:showLegendKey val="0"/>
          <c:showVal val="0"/>
          <c:showCatName val="0"/>
          <c:showSerName val="0"/>
          <c:showPercent val="0"/>
          <c:showBubbleSize val="0"/>
        </c:dLbls>
        <c:gapWidth val="150"/>
        <c:axId val="99134464"/>
        <c:axId val="9913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4197-4610-B337-737F41679FD6}"/>
            </c:ext>
          </c:extLst>
        </c:ser>
        <c:dLbls>
          <c:showLegendKey val="0"/>
          <c:showVal val="0"/>
          <c:showCatName val="0"/>
          <c:showSerName val="0"/>
          <c:showPercent val="0"/>
          <c:showBubbleSize val="0"/>
        </c:dLbls>
        <c:marker val="1"/>
        <c:smooth val="0"/>
        <c:axId val="99134464"/>
        <c:axId val="99136640"/>
      </c:lineChart>
      <c:dateAx>
        <c:axId val="99134464"/>
        <c:scaling>
          <c:orientation val="minMax"/>
        </c:scaling>
        <c:delete val="1"/>
        <c:axPos val="b"/>
        <c:numFmt formatCode="ge" sourceLinked="1"/>
        <c:majorTickMark val="none"/>
        <c:minorTickMark val="none"/>
        <c:tickLblPos val="none"/>
        <c:crossAx val="99136640"/>
        <c:crosses val="autoZero"/>
        <c:auto val="1"/>
        <c:lblOffset val="100"/>
        <c:baseTimeUnit val="years"/>
      </c:dateAx>
      <c:valAx>
        <c:axId val="991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75.2</c:v>
                </c:pt>
                <c:pt idx="1">
                  <c:v>74.33</c:v>
                </c:pt>
                <c:pt idx="2">
                  <c:v>74.42</c:v>
                </c:pt>
                <c:pt idx="3">
                  <c:v>73.47</c:v>
                </c:pt>
                <c:pt idx="4">
                  <c:v>74.290000000000006</c:v>
                </c:pt>
              </c:numCache>
            </c:numRef>
          </c:val>
          <c:extLst xmlns:c16r2="http://schemas.microsoft.com/office/drawing/2015/06/chart">
            <c:ext xmlns:c16="http://schemas.microsoft.com/office/drawing/2014/chart" uri="{C3380CC4-5D6E-409C-BE32-E72D297353CC}">
              <c16:uniqueId val="{00000000-22FC-48C0-B0AA-3E5C9F1F9643}"/>
            </c:ext>
          </c:extLst>
        </c:ser>
        <c:dLbls>
          <c:showLegendKey val="0"/>
          <c:showVal val="0"/>
          <c:showCatName val="0"/>
          <c:showSerName val="0"/>
          <c:showPercent val="0"/>
          <c:showBubbleSize val="0"/>
        </c:dLbls>
        <c:gapWidth val="150"/>
        <c:axId val="89701760"/>
        <c:axId val="8971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FC-48C0-B0AA-3E5C9F1F9643}"/>
            </c:ext>
          </c:extLst>
        </c:ser>
        <c:dLbls>
          <c:showLegendKey val="0"/>
          <c:showVal val="0"/>
          <c:showCatName val="0"/>
          <c:showSerName val="0"/>
          <c:showPercent val="0"/>
          <c:showBubbleSize val="0"/>
        </c:dLbls>
        <c:marker val="1"/>
        <c:smooth val="0"/>
        <c:axId val="89701760"/>
        <c:axId val="89712128"/>
      </c:lineChart>
      <c:dateAx>
        <c:axId val="89701760"/>
        <c:scaling>
          <c:orientation val="minMax"/>
        </c:scaling>
        <c:delete val="1"/>
        <c:axPos val="b"/>
        <c:numFmt formatCode="ge" sourceLinked="1"/>
        <c:majorTickMark val="none"/>
        <c:minorTickMark val="none"/>
        <c:tickLblPos val="none"/>
        <c:crossAx val="89712128"/>
        <c:crosses val="autoZero"/>
        <c:auto val="1"/>
        <c:lblOffset val="100"/>
        <c:baseTimeUnit val="years"/>
      </c:dateAx>
      <c:valAx>
        <c:axId val="897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84-4075-ABB2-FE52879EE55F}"/>
            </c:ext>
          </c:extLst>
        </c:ser>
        <c:dLbls>
          <c:showLegendKey val="0"/>
          <c:showVal val="0"/>
          <c:showCatName val="0"/>
          <c:showSerName val="0"/>
          <c:showPercent val="0"/>
          <c:showBubbleSize val="0"/>
        </c:dLbls>
        <c:gapWidth val="150"/>
        <c:axId val="91201536"/>
        <c:axId val="912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84-4075-ABB2-FE52879EE55F}"/>
            </c:ext>
          </c:extLst>
        </c:ser>
        <c:dLbls>
          <c:showLegendKey val="0"/>
          <c:showVal val="0"/>
          <c:showCatName val="0"/>
          <c:showSerName val="0"/>
          <c:showPercent val="0"/>
          <c:showBubbleSize val="0"/>
        </c:dLbls>
        <c:marker val="1"/>
        <c:smooth val="0"/>
        <c:axId val="91201536"/>
        <c:axId val="91203456"/>
      </c:lineChart>
      <c:dateAx>
        <c:axId val="91201536"/>
        <c:scaling>
          <c:orientation val="minMax"/>
        </c:scaling>
        <c:delete val="1"/>
        <c:axPos val="b"/>
        <c:numFmt formatCode="ge" sourceLinked="1"/>
        <c:majorTickMark val="none"/>
        <c:minorTickMark val="none"/>
        <c:tickLblPos val="none"/>
        <c:crossAx val="91203456"/>
        <c:crosses val="autoZero"/>
        <c:auto val="1"/>
        <c:lblOffset val="100"/>
        <c:baseTimeUnit val="years"/>
      </c:dateAx>
      <c:valAx>
        <c:axId val="912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9F-4041-B24C-93A9A7CD57C4}"/>
            </c:ext>
          </c:extLst>
        </c:ser>
        <c:dLbls>
          <c:showLegendKey val="0"/>
          <c:showVal val="0"/>
          <c:showCatName val="0"/>
          <c:showSerName val="0"/>
          <c:showPercent val="0"/>
          <c:showBubbleSize val="0"/>
        </c:dLbls>
        <c:gapWidth val="150"/>
        <c:axId val="92426624"/>
        <c:axId val="924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9F-4041-B24C-93A9A7CD57C4}"/>
            </c:ext>
          </c:extLst>
        </c:ser>
        <c:dLbls>
          <c:showLegendKey val="0"/>
          <c:showVal val="0"/>
          <c:showCatName val="0"/>
          <c:showSerName val="0"/>
          <c:showPercent val="0"/>
          <c:showBubbleSize val="0"/>
        </c:dLbls>
        <c:marker val="1"/>
        <c:smooth val="0"/>
        <c:axId val="92426624"/>
        <c:axId val="92428544"/>
      </c:lineChart>
      <c:dateAx>
        <c:axId val="92426624"/>
        <c:scaling>
          <c:orientation val="minMax"/>
        </c:scaling>
        <c:delete val="1"/>
        <c:axPos val="b"/>
        <c:numFmt formatCode="ge" sourceLinked="1"/>
        <c:majorTickMark val="none"/>
        <c:minorTickMark val="none"/>
        <c:tickLblPos val="none"/>
        <c:crossAx val="92428544"/>
        <c:crosses val="autoZero"/>
        <c:auto val="1"/>
        <c:lblOffset val="100"/>
        <c:baseTimeUnit val="years"/>
      </c:dateAx>
      <c:valAx>
        <c:axId val="924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4A-44A1-AEB6-15FE1D7E9AAB}"/>
            </c:ext>
          </c:extLst>
        </c:ser>
        <c:dLbls>
          <c:showLegendKey val="0"/>
          <c:showVal val="0"/>
          <c:showCatName val="0"/>
          <c:showSerName val="0"/>
          <c:showPercent val="0"/>
          <c:showBubbleSize val="0"/>
        </c:dLbls>
        <c:gapWidth val="150"/>
        <c:axId val="92464256"/>
        <c:axId val="924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4A-44A1-AEB6-15FE1D7E9AAB}"/>
            </c:ext>
          </c:extLst>
        </c:ser>
        <c:dLbls>
          <c:showLegendKey val="0"/>
          <c:showVal val="0"/>
          <c:showCatName val="0"/>
          <c:showSerName val="0"/>
          <c:showPercent val="0"/>
          <c:showBubbleSize val="0"/>
        </c:dLbls>
        <c:marker val="1"/>
        <c:smooth val="0"/>
        <c:axId val="92464256"/>
        <c:axId val="92466176"/>
      </c:lineChart>
      <c:dateAx>
        <c:axId val="92464256"/>
        <c:scaling>
          <c:orientation val="minMax"/>
        </c:scaling>
        <c:delete val="1"/>
        <c:axPos val="b"/>
        <c:numFmt formatCode="ge" sourceLinked="1"/>
        <c:majorTickMark val="none"/>
        <c:minorTickMark val="none"/>
        <c:tickLblPos val="none"/>
        <c:crossAx val="92466176"/>
        <c:crosses val="autoZero"/>
        <c:auto val="1"/>
        <c:lblOffset val="100"/>
        <c:baseTimeUnit val="years"/>
      </c:dateAx>
      <c:valAx>
        <c:axId val="924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31-43C0-AEB7-7108EB4908F1}"/>
            </c:ext>
          </c:extLst>
        </c:ser>
        <c:dLbls>
          <c:showLegendKey val="0"/>
          <c:showVal val="0"/>
          <c:showCatName val="0"/>
          <c:showSerName val="0"/>
          <c:showPercent val="0"/>
          <c:showBubbleSize val="0"/>
        </c:dLbls>
        <c:gapWidth val="150"/>
        <c:axId val="97869184"/>
        <c:axId val="978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31-43C0-AEB7-7108EB4908F1}"/>
            </c:ext>
          </c:extLst>
        </c:ser>
        <c:dLbls>
          <c:showLegendKey val="0"/>
          <c:showVal val="0"/>
          <c:showCatName val="0"/>
          <c:showSerName val="0"/>
          <c:showPercent val="0"/>
          <c:showBubbleSize val="0"/>
        </c:dLbls>
        <c:marker val="1"/>
        <c:smooth val="0"/>
        <c:axId val="97869184"/>
        <c:axId val="97883648"/>
      </c:lineChart>
      <c:dateAx>
        <c:axId val="97869184"/>
        <c:scaling>
          <c:orientation val="minMax"/>
        </c:scaling>
        <c:delete val="1"/>
        <c:axPos val="b"/>
        <c:numFmt formatCode="ge" sourceLinked="1"/>
        <c:majorTickMark val="none"/>
        <c:minorTickMark val="none"/>
        <c:tickLblPos val="none"/>
        <c:crossAx val="97883648"/>
        <c:crosses val="autoZero"/>
        <c:auto val="1"/>
        <c:lblOffset val="100"/>
        <c:baseTimeUnit val="years"/>
      </c:dateAx>
      <c:valAx>
        <c:axId val="978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90.88</c:v>
                </c:pt>
                <c:pt idx="1">
                  <c:v>84.05</c:v>
                </c:pt>
                <c:pt idx="2">
                  <c:v>76.62</c:v>
                </c:pt>
                <c:pt idx="3">
                  <c:v>135.5</c:v>
                </c:pt>
                <c:pt idx="4" formatCode="#,##0.00;&quot;△&quot;#,##0.00">
                  <c:v>0</c:v>
                </c:pt>
              </c:numCache>
            </c:numRef>
          </c:val>
          <c:extLst xmlns:c16r2="http://schemas.microsoft.com/office/drawing/2015/06/chart">
            <c:ext xmlns:c16="http://schemas.microsoft.com/office/drawing/2014/chart" uri="{C3380CC4-5D6E-409C-BE32-E72D297353CC}">
              <c16:uniqueId val="{00000000-1E46-4258-A8E6-F4743C447AB3}"/>
            </c:ext>
          </c:extLst>
        </c:ser>
        <c:dLbls>
          <c:showLegendKey val="0"/>
          <c:showVal val="0"/>
          <c:showCatName val="0"/>
          <c:showSerName val="0"/>
          <c:showPercent val="0"/>
          <c:showBubbleSize val="0"/>
        </c:dLbls>
        <c:gapWidth val="150"/>
        <c:axId val="97921280"/>
        <c:axId val="979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1E46-4258-A8E6-F4743C447AB3}"/>
            </c:ext>
          </c:extLst>
        </c:ser>
        <c:dLbls>
          <c:showLegendKey val="0"/>
          <c:showVal val="0"/>
          <c:showCatName val="0"/>
          <c:showSerName val="0"/>
          <c:showPercent val="0"/>
          <c:showBubbleSize val="0"/>
        </c:dLbls>
        <c:marker val="1"/>
        <c:smooth val="0"/>
        <c:axId val="97921280"/>
        <c:axId val="97927552"/>
      </c:lineChart>
      <c:dateAx>
        <c:axId val="97921280"/>
        <c:scaling>
          <c:orientation val="minMax"/>
        </c:scaling>
        <c:delete val="1"/>
        <c:axPos val="b"/>
        <c:numFmt formatCode="ge" sourceLinked="1"/>
        <c:majorTickMark val="none"/>
        <c:minorTickMark val="none"/>
        <c:tickLblPos val="none"/>
        <c:crossAx val="97927552"/>
        <c:crosses val="autoZero"/>
        <c:auto val="1"/>
        <c:lblOffset val="100"/>
        <c:baseTimeUnit val="years"/>
      </c:dateAx>
      <c:valAx>
        <c:axId val="979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68.239999999999995</c:v>
                </c:pt>
                <c:pt idx="1">
                  <c:v>67.52</c:v>
                </c:pt>
                <c:pt idx="2">
                  <c:v>65.97</c:v>
                </c:pt>
                <c:pt idx="3">
                  <c:v>65.61</c:v>
                </c:pt>
                <c:pt idx="4">
                  <c:v>66.39</c:v>
                </c:pt>
              </c:numCache>
            </c:numRef>
          </c:val>
          <c:extLst xmlns:c16r2="http://schemas.microsoft.com/office/drawing/2015/06/chart">
            <c:ext xmlns:c16="http://schemas.microsoft.com/office/drawing/2014/chart" uri="{C3380CC4-5D6E-409C-BE32-E72D297353CC}">
              <c16:uniqueId val="{00000000-658C-4CB8-89A2-BC73774B2B16}"/>
            </c:ext>
          </c:extLst>
        </c:ser>
        <c:dLbls>
          <c:showLegendKey val="0"/>
          <c:showVal val="0"/>
          <c:showCatName val="0"/>
          <c:showSerName val="0"/>
          <c:showPercent val="0"/>
          <c:showBubbleSize val="0"/>
        </c:dLbls>
        <c:gapWidth val="150"/>
        <c:axId val="97958144"/>
        <c:axId val="979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658C-4CB8-89A2-BC73774B2B16}"/>
            </c:ext>
          </c:extLst>
        </c:ser>
        <c:dLbls>
          <c:showLegendKey val="0"/>
          <c:showVal val="0"/>
          <c:showCatName val="0"/>
          <c:showSerName val="0"/>
          <c:showPercent val="0"/>
          <c:showBubbleSize val="0"/>
        </c:dLbls>
        <c:marker val="1"/>
        <c:smooth val="0"/>
        <c:axId val="97958144"/>
        <c:axId val="97964416"/>
      </c:lineChart>
      <c:dateAx>
        <c:axId val="97958144"/>
        <c:scaling>
          <c:orientation val="minMax"/>
        </c:scaling>
        <c:delete val="1"/>
        <c:axPos val="b"/>
        <c:numFmt formatCode="ge" sourceLinked="1"/>
        <c:majorTickMark val="none"/>
        <c:minorTickMark val="none"/>
        <c:tickLblPos val="none"/>
        <c:crossAx val="97964416"/>
        <c:crosses val="autoZero"/>
        <c:auto val="1"/>
        <c:lblOffset val="100"/>
        <c:baseTimeUnit val="years"/>
      </c:dateAx>
      <c:valAx>
        <c:axId val="979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354.52</c:v>
                </c:pt>
                <c:pt idx="1">
                  <c:v>367.98</c:v>
                </c:pt>
                <c:pt idx="2">
                  <c:v>382.24</c:v>
                </c:pt>
                <c:pt idx="3">
                  <c:v>380.22</c:v>
                </c:pt>
                <c:pt idx="4">
                  <c:v>379.8</c:v>
                </c:pt>
              </c:numCache>
            </c:numRef>
          </c:val>
          <c:extLst xmlns:c16r2="http://schemas.microsoft.com/office/drawing/2015/06/chart">
            <c:ext xmlns:c16="http://schemas.microsoft.com/office/drawing/2014/chart" uri="{C3380CC4-5D6E-409C-BE32-E72D297353CC}">
              <c16:uniqueId val="{00000000-9459-473B-B918-3C712E54AAB4}"/>
            </c:ext>
          </c:extLst>
        </c:ser>
        <c:dLbls>
          <c:showLegendKey val="0"/>
          <c:showVal val="0"/>
          <c:showCatName val="0"/>
          <c:showSerName val="0"/>
          <c:showPercent val="0"/>
          <c:showBubbleSize val="0"/>
        </c:dLbls>
        <c:gapWidth val="150"/>
        <c:axId val="99371264"/>
        <c:axId val="9938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9459-473B-B918-3C712E54AAB4}"/>
            </c:ext>
          </c:extLst>
        </c:ser>
        <c:dLbls>
          <c:showLegendKey val="0"/>
          <c:showVal val="0"/>
          <c:showCatName val="0"/>
          <c:showSerName val="0"/>
          <c:showPercent val="0"/>
          <c:showBubbleSize val="0"/>
        </c:dLbls>
        <c:marker val="1"/>
        <c:smooth val="0"/>
        <c:axId val="99371264"/>
        <c:axId val="99381632"/>
      </c:lineChart>
      <c:dateAx>
        <c:axId val="99371264"/>
        <c:scaling>
          <c:orientation val="minMax"/>
        </c:scaling>
        <c:delete val="1"/>
        <c:axPos val="b"/>
        <c:numFmt formatCode="ge" sourceLinked="1"/>
        <c:majorTickMark val="none"/>
        <c:minorTickMark val="none"/>
        <c:tickLblPos val="none"/>
        <c:crossAx val="99381632"/>
        <c:crosses val="autoZero"/>
        <c:auto val="1"/>
        <c:lblOffset val="100"/>
        <c:baseTimeUnit val="years"/>
      </c:dateAx>
      <c:valAx>
        <c:axId val="993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御代田町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15542</v>
      </c>
      <c r="AM8" s="49"/>
      <c r="AN8" s="49"/>
      <c r="AO8" s="49"/>
      <c r="AP8" s="49"/>
      <c r="AQ8" s="49"/>
      <c r="AR8" s="49"/>
      <c r="AS8" s="49"/>
      <c r="AT8" s="44">
        <f>データ!T6</f>
        <v>58.79</v>
      </c>
      <c r="AU8" s="44"/>
      <c r="AV8" s="44"/>
      <c r="AW8" s="44"/>
      <c r="AX8" s="44"/>
      <c r="AY8" s="44"/>
      <c r="AZ8" s="44"/>
      <c r="BA8" s="44"/>
      <c r="BB8" s="44">
        <f>データ!U6</f>
        <v>264.36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78.44</v>
      </c>
      <c r="Q10" s="44"/>
      <c r="R10" s="44"/>
      <c r="S10" s="44"/>
      <c r="T10" s="44"/>
      <c r="U10" s="44"/>
      <c r="V10" s="44"/>
      <c r="W10" s="44">
        <f>データ!Q6</f>
        <v>94.12</v>
      </c>
      <c r="X10" s="44"/>
      <c r="Y10" s="44"/>
      <c r="Z10" s="44"/>
      <c r="AA10" s="44"/>
      <c r="AB10" s="44"/>
      <c r="AC10" s="44"/>
      <c r="AD10" s="49">
        <f>データ!R6</f>
        <v>4536</v>
      </c>
      <c r="AE10" s="49"/>
      <c r="AF10" s="49"/>
      <c r="AG10" s="49"/>
      <c r="AH10" s="49"/>
      <c r="AI10" s="49"/>
      <c r="AJ10" s="49"/>
      <c r="AK10" s="2"/>
      <c r="AL10" s="49">
        <f>データ!V6</f>
        <v>12176</v>
      </c>
      <c r="AM10" s="49"/>
      <c r="AN10" s="49"/>
      <c r="AO10" s="49"/>
      <c r="AP10" s="49"/>
      <c r="AQ10" s="49"/>
      <c r="AR10" s="49"/>
      <c r="AS10" s="49"/>
      <c r="AT10" s="44">
        <f>データ!W6</f>
        <v>7.21</v>
      </c>
      <c r="AU10" s="44"/>
      <c r="AV10" s="44"/>
      <c r="AW10" s="44"/>
      <c r="AX10" s="44"/>
      <c r="AY10" s="44"/>
      <c r="AZ10" s="44"/>
      <c r="BA10" s="44"/>
      <c r="BB10" s="44">
        <f>データ!X6</f>
        <v>1688.77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vt6nkl/DfGrvGnDZ3zNyCMe9negGoQBZL1Y+AqS1b/pBN+H1z/1EAqSFCN5y7U4CPeIsZ1+SWF/PVhRwNZsAWA==" saltValue="x7QRRoXCfTK00Y0/R0mS6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203238</v>
      </c>
      <c r="D6" s="32">
        <f t="shared" si="3"/>
        <v>47</v>
      </c>
      <c r="E6" s="32">
        <f t="shared" si="3"/>
        <v>17</v>
      </c>
      <c r="F6" s="32">
        <f t="shared" si="3"/>
        <v>1</v>
      </c>
      <c r="G6" s="32">
        <f t="shared" si="3"/>
        <v>0</v>
      </c>
      <c r="H6" s="32" t="str">
        <f t="shared" si="3"/>
        <v>長野県　御代田町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78.44</v>
      </c>
      <c r="Q6" s="33">
        <f t="shared" si="3"/>
        <v>94.12</v>
      </c>
      <c r="R6" s="33">
        <f t="shared" si="3"/>
        <v>4536</v>
      </c>
      <c r="S6" s="33">
        <f t="shared" si="3"/>
        <v>15542</v>
      </c>
      <c r="T6" s="33">
        <f t="shared" si="3"/>
        <v>58.79</v>
      </c>
      <c r="U6" s="33">
        <f t="shared" si="3"/>
        <v>264.36</v>
      </c>
      <c r="V6" s="33">
        <f t="shared" si="3"/>
        <v>12176</v>
      </c>
      <c r="W6" s="33">
        <f t="shared" si="3"/>
        <v>7.21</v>
      </c>
      <c r="X6" s="33">
        <f t="shared" si="3"/>
        <v>1688.77</v>
      </c>
      <c r="Y6" s="34">
        <f>IF(Y7="",NA(),Y7)</f>
        <v>75.2</v>
      </c>
      <c r="Z6" s="34">
        <f t="shared" ref="Z6:AH6" si="4">IF(Z7="",NA(),Z7)</f>
        <v>74.33</v>
      </c>
      <c r="AA6" s="34">
        <f t="shared" si="4"/>
        <v>74.42</v>
      </c>
      <c r="AB6" s="34">
        <f t="shared" si="4"/>
        <v>73.47</v>
      </c>
      <c r="AC6" s="34">
        <f t="shared" si="4"/>
        <v>74.290000000000006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90.88</v>
      </c>
      <c r="BG6" s="34">
        <f t="shared" ref="BG6:BO6" si="7">IF(BG7="",NA(),BG7)</f>
        <v>84.05</v>
      </c>
      <c r="BH6" s="34">
        <f t="shared" si="7"/>
        <v>76.62</v>
      </c>
      <c r="BI6" s="34">
        <f t="shared" si="7"/>
        <v>135.5</v>
      </c>
      <c r="BJ6" s="33">
        <f t="shared" si="7"/>
        <v>0</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68.239999999999995</v>
      </c>
      <c r="BR6" s="34">
        <f t="shared" ref="BR6:BZ6" si="8">IF(BR7="",NA(),BR7)</f>
        <v>67.52</v>
      </c>
      <c r="BS6" s="34">
        <f t="shared" si="8"/>
        <v>65.97</v>
      </c>
      <c r="BT6" s="34">
        <f t="shared" si="8"/>
        <v>65.61</v>
      </c>
      <c r="BU6" s="34">
        <f t="shared" si="8"/>
        <v>66.39</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354.52</v>
      </c>
      <c r="CC6" s="34">
        <f t="shared" ref="CC6:CK6" si="9">IF(CC7="",NA(),CC7)</f>
        <v>367.98</v>
      </c>
      <c r="CD6" s="34">
        <f t="shared" si="9"/>
        <v>382.24</v>
      </c>
      <c r="CE6" s="34">
        <f t="shared" si="9"/>
        <v>380.22</v>
      </c>
      <c r="CF6" s="34">
        <f t="shared" si="9"/>
        <v>379.8</v>
      </c>
      <c r="CG6" s="34">
        <f t="shared" si="9"/>
        <v>247.43</v>
      </c>
      <c r="CH6" s="34">
        <f t="shared" si="9"/>
        <v>248.89</v>
      </c>
      <c r="CI6" s="34">
        <f t="shared" si="9"/>
        <v>250.84</v>
      </c>
      <c r="CJ6" s="34">
        <f t="shared" si="9"/>
        <v>235.61</v>
      </c>
      <c r="CK6" s="34">
        <f t="shared" si="9"/>
        <v>216.21</v>
      </c>
      <c r="CL6" s="33" t="str">
        <f>IF(CL7="","",IF(CL7="-","【-】","【"&amp;SUBSTITUTE(TEXT(CL7,"#,##0.00"),"-","△")&amp;"】"))</f>
        <v>【136.39】</v>
      </c>
      <c r="CM6" s="34">
        <f>IF(CM7="",NA(),CM7)</f>
        <v>47.92</v>
      </c>
      <c r="CN6" s="34">
        <f t="shared" ref="CN6:CV6" si="10">IF(CN7="",NA(),CN7)</f>
        <v>48.44</v>
      </c>
      <c r="CO6" s="34">
        <f t="shared" si="10"/>
        <v>49.9</v>
      </c>
      <c r="CP6" s="34">
        <f t="shared" si="10"/>
        <v>51.39</v>
      </c>
      <c r="CQ6" s="34">
        <f t="shared" si="10"/>
        <v>53.19</v>
      </c>
      <c r="CR6" s="34">
        <f t="shared" si="10"/>
        <v>50.32</v>
      </c>
      <c r="CS6" s="34">
        <f t="shared" si="10"/>
        <v>49.89</v>
      </c>
      <c r="CT6" s="34">
        <f t="shared" si="10"/>
        <v>49.39</v>
      </c>
      <c r="CU6" s="34">
        <f t="shared" si="10"/>
        <v>49.25</v>
      </c>
      <c r="CV6" s="34">
        <f t="shared" si="10"/>
        <v>50.24</v>
      </c>
      <c r="CW6" s="33" t="str">
        <f>IF(CW7="","",IF(CW7="-","【-】","【"&amp;SUBSTITUTE(TEXT(CW7,"#,##0.00"),"-","△")&amp;"】"))</f>
        <v>【60.13】</v>
      </c>
      <c r="CX6" s="34">
        <f>IF(CX7="",NA(),CX7)</f>
        <v>91.61</v>
      </c>
      <c r="CY6" s="34">
        <f t="shared" ref="CY6:DG6" si="11">IF(CY7="",NA(),CY7)</f>
        <v>93.03</v>
      </c>
      <c r="CZ6" s="34">
        <f t="shared" si="11"/>
        <v>93.87</v>
      </c>
      <c r="DA6" s="34">
        <f t="shared" si="11"/>
        <v>95.05</v>
      </c>
      <c r="DB6" s="34">
        <f t="shared" si="11"/>
        <v>93.96</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203238</v>
      </c>
      <c r="D7" s="36">
        <v>47</v>
      </c>
      <c r="E7" s="36">
        <v>17</v>
      </c>
      <c r="F7" s="36">
        <v>1</v>
      </c>
      <c r="G7" s="36">
        <v>0</v>
      </c>
      <c r="H7" s="36" t="s">
        <v>110</v>
      </c>
      <c r="I7" s="36" t="s">
        <v>111</v>
      </c>
      <c r="J7" s="36" t="s">
        <v>112</v>
      </c>
      <c r="K7" s="36" t="s">
        <v>113</v>
      </c>
      <c r="L7" s="36" t="s">
        <v>114</v>
      </c>
      <c r="M7" s="36" t="s">
        <v>115</v>
      </c>
      <c r="N7" s="37" t="s">
        <v>116</v>
      </c>
      <c r="O7" s="37" t="s">
        <v>117</v>
      </c>
      <c r="P7" s="37">
        <v>78.44</v>
      </c>
      <c r="Q7" s="37">
        <v>94.12</v>
      </c>
      <c r="R7" s="37">
        <v>4536</v>
      </c>
      <c r="S7" s="37">
        <v>15542</v>
      </c>
      <c r="T7" s="37">
        <v>58.79</v>
      </c>
      <c r="U7" s="37">
        <v>264.36</v>
      </c>
      <c r="V7" s="37">
        <v>12176</v>
      </c>
      <c r="W7" s="37">
        <v>7.21</v>
      </c>
      <c r="X7" s="37">
        <v>1688.77</v>
      </c>
      <c r="Y7" s="37">
        <v>75.2</v>
      </c>
      <c r="Z7" s="37">
        <v>74.33</v>
      </c>
      <c r="AA7" s="37">
        <v>74.42</v>
      </c>
      <c r="AB7" s="37">
        <v>73.47</v>
      </c>
      <c r="AC7" s="37">
        <v>74.290000000000006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90.88</v>
      </c>
      <c r="BG7" s="37">
        <v>84.05</v>
      </c>
      <c r="BH7" s="37">
        <v>76.62</v>
      </c>
      <c r="BI7" s="37">
        <v>135.5</v>
      </c>
      <c r="BJ7" s="37">
        <v>0</v>
      </c>
      <c r="BK7" s="37">
        <v>1306.92</v>
      </c>
      <c r="BL7" s="37">
        <v>1203.71</v>
      </c>
      <c r="BM7" s="37">
        <v>1162.3599999999999</v>
      </c>
      <c r="BN7" s="37">
        <v>1047.6500000000001</v>
      </c>
      <c r="BO7" s="37">
        <v>1124.26</v>
      </c>
      <c r="BP7" s="37">
        <v>707.33</v>
      </c>
      <c r="BQ7" s="37">
        <v>68.239999999999995</v>
      </c>
      <c r="BR7" s="37">
        <v>67.52</v>
      </c>
      <c r="BS7" s="37">
        <v>65.97</v>
      </c>
      <c r="BT7" s="37">
        <v>65.61</v>
      </c>
      <c r="BU7" s="37">
        <v>66.39</v>
      </c>
      <c r="BV7" s="37">
        <v>68.510000000000005</v>
      </c>
      <c r="BW7" s="37">
        <v>69.739999999999995</v>
      </c>
      <c r="BX7" s="37">
        <v>68.209999999999994</v>
      </c>
      <c r="BY7" s="37">
        <v>74.040000000000006</v>
      </c>
      <c r="BZ7" s="37">
        <v>80.58</v>
      </c>
      <c r="CA7" s="37">
        <v>101.26</v>
      </c>
      <c r="CB7" s="37">
        <v>354.52</v>
      </c>
      <c r="CC7" s="37">
        <v>367.98</v>
      </c>
      <c r="CD7" s="37">
        <v>382.24</v>
      </c>
      <c r="CE7" s="37">
        <v>380.22</v>
      </c>
      <c r="CF7" s="37">
        <v>379.8</v>
      </c>
      <c r="CG7" s="37">
        <v>247.43</v>
      </c>
      <c r="CH7" s="37">
        <v>248.89</v>
      </c>
      <c r="CI7" s="37">
        <v>250.84</v>
      </c>
      <c r="CJ7" s="37">
        <v>235.61</v>
      </c>
      <c r="CK7" s="37">
        <v>216.21</v>
      </c>
      <c r="CL7" s="37">
        <v>136.38999999999999</v>
      </c>
      <c r="CM7" s="37">
        <v>47.92</v>
      </c>
      <c r="CN7" s="37">
        <v>48.44</v>
      </c>
      <c r="CO7" s="37">
        <v>49.9</v>
      </c>
      <c r="CP7" s="37">
        <v>51.39</v>
      </c>
      <c r="CQ7" s="37">
        <v>53.19</v>
      </c>
      <c r="CR7" s="37">
        <v>50.32</v>
      </c>
      <c r="CS7" s="37">
        <v>49.89</v>
      </c>
      <c r="CT7" s="37">
        <v>49.39</v>
      </c>
      <c r="CU7" s="37">
        <v>49.25</v>
      </c>
      <c r="CV7" s="37">
        <v>50.24</v>
      </c>
      <c r="CW7" s="37">
        <v>60.13</v>
      </c>
      <c r="CX7" s="37">
        <v>91.61</v>
      </c>
      <c r="CY7" s="37">
        <v>93.03</v>
      </c>
      <c r="CZ7" s="37">
        <v>93.87</v>
      </c>
      <c r="DA7" s="37">
        <v>95.05</v>
      </c>
      <c r="DB7" s="37">
        <v>93.96</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2019-01-28T00:48:45Z</cp:lastPrinted>
  <dcterms:created xsi:type="dcterms:W3CDTF">2018-12-03T09:03:50Z</dcterms:created>
  <dcterms:modified xsi:type="dcterms:W3CDTF">2019-02-20T10:22:26Z</dcterms:modified>
  <cp:category/>
</cp:coreProperties>
</file>