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haA0ACiVV1MNmyTz/zB+DF3o2wwkCrVQRWSkYVR5iCFbXDC3EP41xb78UHLeZ+ljNiKLfzvKgBav4XsdyooFvg==" workbookSaltValue="y2EzCYgXUUGIxdCa5IeTO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I6" i="5" l="1"/>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<sst xmlns="http://schemas.openxmlformats.org/spreadsheetml/2006/main" count="245" uniqueCount="127">
  <si>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</si>
  <si>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</si>
  <si>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</si>
  <si>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</si>
  <si>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</si>
  <si>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</si>
  <si>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</si>
  <si>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</si>
  <si>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</si>
  <si>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</si>
  <si>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</si>
  <si>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</si>
  <si>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</si>
  <si>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</si>
  <si>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</si>
  <si>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</si>
  <si>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</si>
  <si>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</si>
  <si>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</si>
  <si>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</si>
  <si>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</si>
  <si>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</si>
  <si>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</si>
  <si>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</si>
  <si>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</si>
  <si>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</si>
  <si>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</si>
  <si>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</si>
  <si>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</si>
  <si>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</si>
  <si>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</si>
  <si>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</si>
  <si>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</si>
  <si>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</si>
  <si>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</si>
  <si>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</si>
  <si>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</si>
  <si>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</si>
  <si>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</si>
  <si>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</si>
  <si>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</si>
  <si>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</si>
  <si>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</si>
  <si>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</si>
  <si>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</si>
  <si>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</si>
  <si>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</si>
  <si>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</si>
  <si>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</si>
  <si>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</si>
  <si>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</si>
  <si>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</si>
  <si>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</si>
  <si>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</si>
  <si>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</si>
  <si>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</si>
  <si>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</si>
  <si>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</si>
  <si>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</si>
  <si>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</si>
  <si>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</si>
  <si>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</si>
  <si>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</si>
  <si>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</si>
  <si>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</si>
  <si>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</si>
  <si>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</si>
  <si>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</si>
  <si>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</si>
  <si>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</si>
  <si>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</si>
  <si>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</si>
  <si>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</si>
  <si>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</si>
  <si>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</si>
  <si>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</si>
  <si>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</si>
  <si>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</si>
  <si>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</si>
  <si>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</si>
  <si>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</si>
  <si>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</si>
  <si>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</si>
  <si>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</si>
  <si>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</si>
  <si>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</si>
  <si>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</si>
  <si>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</si>
  <si>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</si>
  <si>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</si>
  <si>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</si>
  <si>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</si>
  <si>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</si>
  <si>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</si>
  <si>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</si>
  <si>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</si>
  <si>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</si>
  <si>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</si>
  <si>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</si>
  <si>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</si>
  <si>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</si>
  <si>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</si>
  <si>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</si>
  <si>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</si>
  <si>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</si>
  <si>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</si>
  <si>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</si>
  <si>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</si>
  <si>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</si>
  <si>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</si>
  <si>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</si>
  <si>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御代田町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</si>
  <si>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</si>
  <si>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</si>
  <si>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</si>
  <si>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</si>
  <si>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</si>
  <si>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</si>
  <si>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</si>
  <si>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</si>
  <si>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</si>
  <si>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</si>
  <si>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</si>
  <si>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</si>
  <si>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管渠については、ストックマネジメント計画を策定し、投資の平準化を図りながら、計画的な改築更新に取り組み、今後も適正な維持管理を行ってまいります。</t>
    <phoneticPr fontId="4"/>
  </si>
  <si>
    <t>　特定環境保全公共下水道事業を今後も継続的に実施していくために、維持管理費の更なる削減、改築更新の計画的な実施により支出の平準化、水洗化率の向上、適正な料金設定など総合的に取り組み、経営の健全化、効率化を目指す必要があります。</t>
    <rPh sb="15" eb="17">
      <t>コンゴ</t>
    </rPh>
    <phoneticPr fontId="4"/>
  </si>
  <si>
    <t>①　収益的収支比率
　一時100％を超える数値でしたが、現在は90％台で推移しています。事業規模が小さいため、各年度の支出の差によって数値が変化しますが、企業債償還が進むことで今後改善していくと思われます。
④　企業債残高対事業規模比率
　企業債の償還金を一般会計からの繰入金ですべて賄っているため、数値は0となっています。
⑤　経費回収率
　一時100％を超える数値でしたが、汚水処理費の増加により、使用料収入のみでは賄えない状況といえますが、類似団体の平均値との比較では、高い水準で推移しています。
⑥　汚水処理原価
　類似団体の平均値よりも低い水準で推移していましたが、経年比較で増加しており、H29年度は平均を上回っています。汚水処理費の削減が必要です。
⑦　施設利用率
　実績値が無いため、比較検討できません。
⑧　水洗化率
　近年では微増傾向にありますが、今後は人口の減少により、横ばいあるいは減少に移行すると考えられます。</t>
    <rPh sb="2" eb="5">
      <t>シュウエキテキ</t>
    </rPh>
    <rPh sb="5" eb="7">
      <t>シュウシ</t>
    </rPh>
    <rPh sb="7" eb="9">
      <t>ヒリツ</t>
    </rPh>
    <rPh sb="11" eb="13">
      <t>イチジ</t>
    </rPh>
    <rPh sb="18" eb="19">
      <t>コ</t>
    </rPh>
    <rPh sb="21" eb="23">
      <t>スウチ</t>
    </rPh>
    <rPh sb="28" eb="30">
      <t>ゲンザイ</t>
    </rPh>
    <rPh sb="34" eb="35">
      <t>ダイ</t>
    </rPh>
    <rPh sb="36" eb="38">
      <t>スイイ</t>
    </rPh>
    <rPh sb="44" eb="46">
      <t>ジギョウ</t>
    </rPh>
    <rPh sb="46" eb="48">
      <t>キボ</t>
    </rPh>
    <rPh sb="49" eb="50">
      <t>チイ</t>
    </rPh>
    <rPh sb="55" eb="56">
      <t>カク</t>
    </rPh>
    <rPh sb="56" eb="58">
      <t>ネンド</t>
    </rPh>
    <rPh sb="59" eb="61">
      <t>シシュツ</t>
    </rPh>
    <rPh sb="62" eb="63">
      <t>サ</t>
    </rPh>
    <rPh sb="67" eb="69">
      <t>スウチ</t>
    </rPh>
    <rPh sb="70" eb="72">
      <t>ヘンカ</t>
    </rPh>
    <rPh sb="77" eb="79">
      <t>キギョウ</t>
    </rPh>
    <rPh sb="79" eb="80">
      <t>サイ</t>
    </rPh>
    <rPh sb="80" eb="82">
      <t>ショウカン</t>
    </rPh>
    <rPh sb="83" eb="84">
      <t>スス</t>
    </rPh>
    <rPh sb="88" eb="90">
      <t>コンゴ</t>
    </rPh>
    <rPh sb="90" eb="92">
      <t>カイゼン</t>
    </rPh>
    <rPh sb="97" eb="98">
      <t>オモ</t>
    </rPh>
    <rPh sb="106" eb="108">
      <t>キギョウ</t>
    </rPh>
    <rPh sb="172" eb="174">
      <t>イチジ</t>
    </rPh>
    <rPh sb="179" eb="180">
      <t>コ</t>
    </rPh>
    <rPh sb="182" eb="184">
      <t>スウチ</t>
    </rPh>
    <rPh sb="189" eb="191">
      <t>オスイ</t>
    </rPh>
    <rPh sb="191" eb="193">
      <t>ショリ</t>
    </rPh>
    <rPh sb="193" eb="194">
      <t>ヒ</t>
    </rPh>
    <rPh sb="195" eb="197">
      <t>ゾウカ</t>
    </rPh>
    <rPh sb="201" eb="204">
      <t>シヨウリョウ</t>
    </rPh>
    <rPh sb="204" eb="206">
      <t>シュウニュウ</t>
    </rPh>
    <rPh sb="210" eb="211">
      <t>マカナ</t>
    </rPh>
    <rPh sb="214" eb="216">
      <t>ジョウキョウ</t>
    </rPh>
    <rPh sb="223" eb="225">
      <t>ルイジ</t>
    </rPh>
    <rPh sb="225" eb="227">
      <t>ダンタイ</t>
    </rPh>
    <rPh sb="228" eb="231">
      <t>ヘイキンチ</t>
    </rPh>
    <rPh sb="233" eb="235">
      <t>ヒカク</t>
    </rPh>
    <rPh sb="238" eb="239">
      <t>タカ</t>
    </rPh>
    <rPh sb="240" eb="242">
      <t>スイジュン</t>
    </rPh>
    <rPh sb="243" eb="245">
      <t>スイイ</t>
    </rPh>
    <rPh sb="254" eb="256">
      <t>オスイ</t>
    </rPh>
    <rPh sb="256" eb="258">
      <t>ショリ</t>
    </rPh>
    <rPh sb="258" eb="260">
      <t>ゲンカ</t>
    </rPh>
    <rPh sb="262" eb="264">
      <t>ルイジ</t>
    </rPh>
    <rPh sb="264" eb="266">
      <t>ダンタイ</t>
    </rPh>
    <rPh sb="267" eb="270">
      <t>ヘイキンチ</t>
    </rPh>
    <rPh sb="273" eb="274">
      <t>ヒク</t>
    </rPh>
    <rPh sb="275" eb="277">
      <t>スイジュン</t>
    </rPh>
    <rPh sb="278" eb="280">
      <t>スイイ</t>
    </rPh>
    <rPh sb="288" eb="290">
      <t>ケイネン</t>
    </rPh>
    <rPh sb="290" eb="292">
      <t>ヒカク</t>
    </rPh>
    <rPh sb="293" eb="295">
      <t>ゾウカ</t>
    </rPh>
    <rPh sb="303" eb="305">
      <t>ネンド</t>
    </rPh>
    <rPh sb="306" eb="308">
      <t>ヘイキン</t>
    </rPh>
    <rPh sb="309" eb="311">
      <t>ウワマワ</t>
    </rPh>
    <rPh sb="317" eb="319">
      <t>オスイ</t>
    </rPh>
    <rPh sb="319" eb="321">
      <t>ショリ</t>
    </rPh>
    <rPh sb="321" eb="322">
      <t>ヒ</t>
    </rPh>
    <rPh sb="323" eb="325">
      <t>サクゲン</t>
    </rPh>
    <rPh sb="326" eb="328">
      <t>ヒツヨウ</t>
    </rPh>
    <rPh sb="334" eb="336">
      <t>シセツ</t>
    </rPh>
    <rPh sb="336" eb="338">
      <t>リヨウ</t>
    </rPh>
    <rPh sb="338" eb="339">
      <t>リツ</t>
    </rPh>
    <rPh sb="341" eb="344">
      <t>ジッセキチ</t>
    </rPh>
    <rPh sb="345" eb="346">
      <t>ナ</t>
    </rPh>
    <rPh sb="350" eb="352">
      <t>ヒカク</t>
    </rPh>
    <rPh sb="352" eb="354">
      <t>ケントウ</t>
    </rPh>
    <rPh sb="363" eb="366">
      <t>スイセンカ</t>
    </rPh>
    <rPh sb="366" eb="367">
      <t>リツ</t>
    </rPh>
    <rPh sb="369" eb="371">
      <t>キンネン</t>
    </rPh>
    <rPh sb="373" eb="375">
      <t>ビゾウ</t>
    </rPh>
    <rPh sb="375" eb="377">
      <t>ケイコウ</t>
    </rPh>
    <rPh sb="384" eb="386">
      <t>コンゴ</t>
    </rPh>
    <rPh sb="387" eb="389">
      <t>ジンコウ</t>
    </rPh>
    <rPh sb="390" eb="392">
      <t>ゲンショウ</t>
    </rPh>
    <rPh sb="396" eb="397">
      <t>ヨコ</t>
    </rPh>
    <rPh sb="403" eb="405">
      <t>ゲンショウ</t>
    </rPh>
    <rPh sb="406" eb="408">
      <t>イコウ</t>
    </rPh>
    <rPh sb="411" eb="412">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</si>
</sst>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114-4B27-872F-5396084A6511}"/>
            </c:ext>
          </c:extLst>
        </c:ser>
        <c:dLbls>
          <c:showLegendKey val="0"/>
          <c:showVal val="0"/>
          <c:showCatName val="0"/>
          <c:showSerName val="0"/>
          <c:showPercent val="0"/>
          <c:showBubbleSize val="0"/>
        </c:dLbls>
        <c:gapWidth val="150"/>
        <c:axId val="88800256"/>
        <c:axId val="90322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9114-4B27-872F-5396084A6511}"/>
            </c:ext>
          </c:extLst>
        </c:ser>
        <c:dLbls>
          <c:showLegendKey val="0"/>
          <c:showVal val="0"/>
          <c:showCatName val="0"/>
          <c:showSerName val="0"/>
          <c:showPercent val="0"/>
          <c:showBubbleSize val="0"/>
        </c:dLbls>
        <c:marker val="1"/>
        <c:smooth val="0"/>
        <c:axId val="88800256"/>
        <c:axId val="90322048"/>
      </c:lineChart>
      <c:dateAx>
        <c:axId val="88800256"/>
        <c:scaling>
          <c:orientation val="minMax"/>
        </c:scaling>
        <c:delete val="1"/>
        <c:axPos val="b"/>
        <c:numFmt formatCode="ge" sourceLinked="1"/>
        <c:majorTickMark val="none"/>
        <c:minorTickMark val="none"/>
        <c:tickLblPos val="none"/>
        <c:crossAx val="90322048"/>
        <c:crosses val="autoZero"/>
        <c:auto val="1"/>
        <c:lblOffset val="100"/>
        <c:baseTimeUnit val="years"/>
      </c:dateAx>
      <c:valAx>
        <c:axId val="9032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0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47C-49B8-BF91-51197F812777}"/>
            </c:ext>
          </c:extLst>
        </c:ser>
        <c:dLbls>
          <c:showLegendKey val="0"/>
          <c:showVal val="0"/>
          <c:showCatName val="0"/>
          <c:showSerName val="0"/>
          <c:showPercent val="0"/>
          <c:showBubbleSize val="0"/>
        </c:dLbls>
        <c:gapWidth val="150"/>
        <c:axId val="95264128"/>
        <c:axId val="95274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047C-49B8-BF91-51197F812777}"/>
            </c:ext>
          </c:extLst>
        </c:ser>
        <c:dLbls>
          <c:showLegendKey val="0"/>
          <c:showVal val="0"/>
          <c:showCatName val="0"/>
          <c:showSerName val="0"/>
          <c:showPercent val="0"/>
          <c:showBubbleSize val="0"/>
        </c:dLbls>
        <c:marker val="1"/>
        <c:smooth val="0"/>
        <c:axId val="95264128"/>
        <c:axId val="95274496"/>
      </c:lineChart>
      <c:dateAx>
        <c:axId val="95264128"/>
        <c:scaling>
          <c:orientation val="minMax"/>
        </c:scaling>
        <c:delete val="1"/>
        <c:axPos val="b"/>
        <c:numFmt formatCode="ge" sourceLinked="1"/>
        <c:majorTickMark val="none"/>
        <c:minorTickMark val="none"/>
        <c:tickLblPos val="none"/>
        <c:crossAx val="95274496"/>
        <c:crosses val="autoZero"/>
        <c:auto val="1"/>
        <c:lblOffset val="100"/>
        <c:baseTimeUnit val="years"/>
      </c:dateAx>
      <c:valAx>
        <c:axId val="9527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6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65.69</c:v>
                </c:pt>
                <c:pt idx="1">
                  <c:v>76.239999999999995</c:v>
                </c:pt>
                <c:pt idx="2">
                  <c:v>77.19</c:v>
                </c:pt>
                <c:pt idx="3">
                  <c:v>78.77</c:v>
                </c:pt>
                <c:pt idx="4">
                  <c:v>81.11</c:v>
                </c:pt>
              </c:numCache>
            </c:numRef>
          </c:val>
          <c:extLst xmlns:c16r2="http://schemas.microsoft.com/office/drawing/2015/06/chart">
            <c:ext xmlns:c16="http://schemas.microsoft.com/office/drawing/2014/chart" uri="{C3380CC4-5D6E-409C-BE32-E72D297353CC}">
              <c16:uniqueId val="{00000000-2656-46C0-9B61-46BBEB68B1D9}"/>
            </c:ext>
          </c:extLst>
        </c:ser>
        <c:dLbls>
          <c:showLegendKey val="0"/>
          <c:showVal val="0"/>
          <c:showCatName val="0"/>
          <c:showSerName val="0"/>
          <c:showPercent val="0"/>
          <c:showBubbleSize val="0"/>
        </c:dLbls>
        <c:gapWidth val="150"/>
        <c:axId val="95334400"/>
        <c:axId val="95336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2656-46C0-9B61-46BBEB68B1D9}"/>
            </c:ext>
          </c:extLst>
        </c:ser>
        <c:dLbls>
          <c:showLegendKey val="0"/>
          <c:showVal val="0"/>
          <c:showCatName val="0"/>
          <c:showSerName val="0"/>
          <c:showPercent val="0"/>
          <c:showBubbleSize val="0"/>
        </c:dLbls>
        <c:marker val="1"/>
        <c:smooth val="0"/>
        <c:axId val="95334400"/>
        <c:axId val="95336320"/>
      </c:lineChart>
      <c:dateAx>
        <c:axId val="95334400"/>
        <c:scaling>
          <c:orientation val="minMax"/>
        </c:scaling>
        <c:delete val="1"/>
        <c:axPos val="b"/>
        <c:numFmt formatCode="ge" sourceLinked="1"/>
        <c:majorTickMark val="none"/>
        <c:minorTickMark val="none"/>
        <c:tickLblPos val="none"/>
        <c:crossAx val="95336320"/>
        <c:crosses val="autoZero"/>
        <c:auto val="1"/>
        <c:lblOffset val="100"/>
        <c:baseTimeUnit val="years"/>
      </c:dateAx>
      <c:valAx>
        <c:axId val="9533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3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103.58</c:v>
                </c:pt>
                <c:pt idx="1">
                  <c:v>88.85</c:v>
                </c:pt>
                <c:pt idx="2">
                  <c:v>99.79</c:v>
                </c:pt>
                <c:pt idx="3">
                  <c:v>97.25</c:v>
                </c:pt>
                <c:pt idx="4">
                  <c:v>95.2</c:v>
                </c:pt>
              </c:numCache>
            </c:numRef>
          </c:val>
          <c:extLst xmlns:c16r2="http://schemas.microsoft.com/office/drawing/2015/06/chart">
            <c:ext xmlns:c16="http://schemas.microsoft.com/office/drawing/2014/chart" uri="{C3380CC4-5D6E-409C-BE32-E72D297353CC}">
              <c16:uniqueId val="{00000000-64BC-4BA6-87D9-E13ABCA31DFD}"/>
            </c:ext>
          </c:extLst>
        </c:ser>
        <c:dLbls>
          <c:showLegendKey val="0"/>
          <c:showVal val="0"/>
          <c:showCatName val="0"/>
          <c:showSerName val="0"/>
          <c:showPercent val="0"/>
          <c:showBubbleSize val="0"/>
        </c:dLbls>
        <c:gapWidth val="150"/>
        <c:axId val="90357120"/>
        <c:axId val="90363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4BC-4BA6-87D9-E13ABCA31DFD}"/>
            </c:ext>
          </c:extLst>
        </c:ser>
        <c:dLbls>
          <c:showLegendKey val="0"/>
          <c:showVal val="0"/>
          <c:showCatName val="0"/>
          <c:showSerName val="0"/>
          <c:showPercent val="0"/>
          <c:showBubbleSize val="0"/>
        </c:dLbls>
        <c:marker val="1"/>
        <c:smooth val="0"/>
        <c:axId val="90357120"/>
        <c:axId val="90363392"/>
      </c:lineChart>
      <c:dateAx>
        <c:axId val="90357120"/>
        <c:scaling>
          <c:orientation val="minMax"/>
        </c:scaling>
        <c:delete val="1"/>
        <c:axPos val="b"/>
        <c:numFmt formatCode="ge" sourceLinked="1"/>
        <c:majorTickMark val="none"/>
        <c:minorTickMark val="none"/>
        <c:tickLblPos val="none"/>
        <c:crossAx val="90363392"/>
        <c:crosses val="autoZero"/>
        <c:auto val="1"/>
        <c:lblOffset val="100"/>
        <c:baseTimeUnit val="years"/>
      </c:dateAx>
      <c:valAx>
        <c:axId val="9036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5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62A-4525-89F2-A4FFE69E59B0}"/>
            </c:ext>
          </c:extLst>
        </c:ser>
        <c:dLbls>
          <c:showLegendKey val="0"/>
          <c:showVal val="0"/>
          <c:showCatName val="0"/>
          <c:showSerName val="0"/>
          <c:showPercent val="0"/>
          <c:showBubbleSize val="0"/>
        </c:dLbls>
        <c:gapWidth val="150"/>
        <c:axId val="91594752"/>
        <c:axId val="9159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62A-4525-89F2-A4FFE69E59B0}"/>
            </c:ext>
          </c:extLst>
        </c:ser>
        <c:dLbls>
          <c:showLegendKey val="0"/>
          <c:showVal val="0"/>
          <c:showCatName val="0"/>
          <c:showSerName val="0"/>
          <c:showPercent val="0"/>
          <c:showBubbleSize val="0"/>
        </c:dLbls>
        <c:marker val="1"/>
        <c:smooth val="0"/>
        <c:axId val="91594752"/>
        <c:axId val="91596672"/>
      </c:lineChart>
      <c:dateAx>
        <c:axId val="91594752"/>
        <c:scaling>
          <c:orientation val="minMax"/>
        </c:scaling>
        <c:delete val="1"/>
        <c:axPos val="b"/>
        <c:numFmt formatCode="ge" sourceLinked="1"/>
        <c:majorTickMark val="none"/>
        <c:minorTickMark val="none"/>
        <c:tickLblPos val="none"/>
        <c:crossAx val="91596672"/>
        <c:crosses val="autoZero"/>
        <c:auto val="1"/>
        <c:lblOffset val="100"/>
        <c:baseTimeUnit val="years"/>
      </c:dateAx>
      <c:valAx>
        <c:axId val="9159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9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2DB-47FA-AC73-2452526E4B58}"/>
            </c:ext>
          </c:extLst>
        </c:ser>
        <c:dLbls>
          <c:showLegendKey val="0"/>
          <c:showVal val="0"/>
          <c:showCatName val="0"/>
          <c:showSerName val="0"/>
          <c:showPercent val="0"/>
          <c:showBubbleSize val="0"/>
        </c:dLbls>
        <c:gapWidth val="150"/>
        <c:axId val="91772032"/>
        <c:axId val="9177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2DB-47FA-AC73-2452526E4B58}"/>
            </c:ext>
          </c:extLst>
        </c:ser>
        <c:dLbls>
          <c:showLegendKey val="0"/>
          <c:showVal val="0"/>
          <c:showCatName val="0"/>
          <c:showSerName val="0"/>
          <c:showPercent val="0"/>
          <c:showBubbleSize val="0"/>
        </c:dLbls>
        <c:marker val="1"/>
        <c:smooth val="0"/>
        <c:axId val="91772032"/>
        <c:axId val="91773952"/>
      </c:lineChart>
      <c:dateAx>
        <c:axId val="91772032"/>
        <c:scaling>
          <c:orientation val="minMax"/>
        </c:scaling>
        <c:delete val="1"/>
        <c:axPos val="b"/>
        <c:numFmt formatCode="ge" sourceLinked="1"/>
        <c:majorTickMark val="none"/>
        <c:minorTickMark val="none"/>
        <c:tickLblPos val="none"/>
        <c:crossAx val="91773952"/>
        <c:crosses val="autoZero"/>
        <c:auto val="1"/>
        <c:lblOffset val="100"/>
        <c:baseTimeUnit val="years"/>
      </c:dateAx>
      <c:valAx>
        <c:axId val="9177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7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4D3-40AB-82CB-560502250980}"/>
            </c:ext>
          </c:extLst>
        </c:ser>
        <c:dLbls>
          <c:showLegendKey val="0"/>
          <c:showVal val="0"/>
          <c:showCatName val="0"/>
          <c:showSerName val="0"/>
          <c:showPercent val="0"/>
          <c:showBubbleSize val="0"/>
        </c:dLbls>
        <c:gapWidth val="150"/>
        <c:axId val="91814144"/>
        <c:axId val="9398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4D3-40AB-82CB-560502250980}"/>
            </c:ext>
          </c:extLst>
        </c:ser>
        <c:dLbls>
          <c:showLegendKey val="0"/>
          <c:showVal val="0"/>
          <c:showCatName val="0"/>
          <c:showSerName val="0"/>
          <c:showPercent val="0"/>
          <c:showBubbleSize val="0"/>
        </c:dLbls>
        <c:marker val="1"/>
        <c:smooth val="0"/>
        <c:axId val="91814144"/>
        <c:axId val="93987200"/>
      </c:lineChart>
      <c:dateAx>
        <c:axId val="91814144"/>
        <c:scaling>
          <c:orientation val="minMax"/>
        </c:scaling>
        <c:delete val="1"/>
        <c:axPos val="b"/>
        <c:numFmt formatCode="ge" sourceLinked="1"/>
        <c:majorTickMark val="none"/>
        <c:minorTickMark val="none"/>
        <c:tickLblPos val="none"/>
        <c:crossAx val="93987200"/>
        <c:crosses val="autoZero"/>
        <c:auto val="1"/>
        <c:lblOffset val="100"/>
        <c:baseTimeUnit val="years"/>
      </c:dateAx>
      <c:valAx>
        <c:axId val="9398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1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C72-4F6C-8057-B9D2CAC33699}"/>
            </c:ext>
          </c:extLst>
        </c:ser>
        <c:dLbls>
          <c:showLegendKey val="0"/>
          <c:showVal val="0"/>
          <c:showCatName val="0"/>
          <c:showSerName val="0"/>
          <c:showPercent val="0"/>
          <c:showBubbleSize val="0"/>
        </c:dLbls>
        <c:gapWidth val="150"/>
        <c:axId val="94009984"/>
        <c:axId val="9401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C72-4F6C-8057-B9D2CAC33699}"/>
            </c:ext>
          </c:extLst>
        </c:ser>
        <c:dLbls>
          <c:showLegendKey val="0"/>
          <c:showVal val="0"/>
          <c:showCatName val="0"/>
          <c:showSerName val="0"/>
          <c:showPercent val="0"/>
          <c:showBubbleSize val="0"/>
        </c:dLbls>
        <c:marker val="1"/>
        <c:smooth val="0"/>
        <c:axId val="94009984"/>
        <c:axId val="94016256"/>
      </c:lineChart>
      <c:dateAx>
        <c:axId val="94009984"/>
        <c:scaling>
          <c:orientation val="minMax"/>
        </c:scaling>
        <c:delete val="1"/>
        <c:axPos val="b"/>
        <c:numFmt formatCode="ge" sourceLinked="1"/>
        <c:majorTickMark val="none"/>
        <c:minorTickMark val="none"/>
        <c:tickLblPos val="none"/>
        <c:crossAx val="94016256"/>
        <c:crosses val="autoZero"/>
        <c:auto val="1"/>
        <c:lblOffset val="100"/>
        <c:baseTimeUnit val="years"/>
      </c:dateAx>
      <c:valAx>
        <c:axId val="9401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0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F92-407C-9660-8AA494BC64E9}"/>
            </c:ext>
          </c:extLst>
        </c:ser>
        <c:dLbls>
          <c:showLegendKey val="0"/>
          <c:showVal val="0"/>
          <c:showCatName val="0"/>
          <c:showSerName val="0"/>
          <c:showPercent val="0"/>
          <c:showBubbleSize val="0"/>
        </c:dLbls>
        <c:gapWidth val="150"/>
        <c:axId val="94059136"/>
        <c:axId val="94065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1F92-407C-9660-8AA494BC64E9}"/>
            </c:ext>
          </c:extLst>
        </c:ser>
        <c:dLbls>
          <c:showLegendKey val="0"/>
          <c:showVal val="0"/>
          <c:showCatName val="0"/>
          <c:showSerName val="0"/>
          <c:showPercent val="0"/>
          <c:showBubbleSize val="0"/>
        </c:dLbls>
        <c:marker val="1"/>
        <c:smooth val="0"/>
        <c:axId val="94059136"/>
        <c:axId val="94065408"/>
      </c:lineChart>
      <c:dateAx>
        <c:axId val="94059136"/>
        <c:scaling>
          <c:orientation val="minMax"/>
        </c:scaling>
        <c:delete val="1"/>
        <c:axPos val="b"/>
        <c:numFmt formatCode="ge" sourceLinked="1"/>
        <c:majorTickMark val="none"/>
        <c:minorTickMark val="none"/>
        <c:tickLblPos val="none"/>
        <c:crossAx val="94065408"/>
        <c:crosses val="autoZero"/>
        <c:auto val="1"/>
        <c:lblOffset val="100"/>
        <c:baseTimeUnit val="years"/>
      </c:dateAx>
      <c:valAx>
        <c:axId val="9406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5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109.56</c:v>
                </c:pt>
                <c:pt idx="1">
                  <c:v>78.48</c:v>
                </c:pt>
                <c:pt idx="2">
                  <c:v>98.11</c:v>
                </c:pt>
                <c:pt idx="3">
                  <c:v>93.61</c:v>
                </c:pt>
                <c:pt idx="4">
                  <c:v>89.98</c:v>
                </c:pt>
              </c:numCache>
            </c:numRef>
          </c:val>
          <c:extLst xmlns:c16r2="http://schemas.microsoft.com/office/drawing/2015/06/chart">
            <c:ext xmlns:c16="http://schemas.microsoft.com/office/drawing/2014/chart" uri="{C3380CC4-5D6E-409C-BE32-E72D297353CC}">
              <c16:uniqueId val="{00000000-16CC-4313-B9AB-3CF46F5BF661}"/>
            </c:ext>
          </c:extLst>
        </c:ser>
        <c:dLbls>
          <c:showLegendKey val="0"/>
          <c:showVal val="0"/>
          <c:showCatName val="0"/>
          <c:showSerName val="0"/>
          <c:showPercent val="0"/>
          <c:showBubbleSize val="0"/>
        </c:dLbls>
        <c:gapWidth val="150"/>
        <c:axId val="94096384"/>
        <c:axId val="94098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16CC-4313-B9AB-3CF46F5BF661}"/>
            </c:ext>
          </c:extLst>
        </c:ser>
        <c:dLbls>
          <c:showLegendKey val="0"/>
          <c:showVal val="0"/>
          <c:showCatName val="0"/>
          <c:showSerName val="0"/>
          <c:showPercent val="0"/>
          <c:showBubbleSize val="0"/>
        </c:dLbls>
        <c:marker val="1"/>
        <c:smooth val="0"/>
        <c:axId val="94096384"/>
        <c:axId val="94098560"/>
      </c:lineChart>
      <c:dateAx>
        <c:axId val="94096384"/>
        <c:scaling>
          <c:orientation val="minMax"/>
        </c:scaling>
        <c:delete val="1"/>
        <c:axPos val="b"/>
        <c:numFmt formatCode="ge" sourceLinked="1"/>
        <c:majorTickMark val="none"/>
        <c:minorTickMark val="none"/>
        <c:tickLblPos val="none"/>
        <c:crossAx val="94098560"/>
        <c:crosses val="autoZero"/>
        <c:auto val="1"/>
        <c:lblOffset val="100"/>
        <c:baseTimeUnit val="years"/>
      </c:dateAx>
      <c:valAx>
        <c:axId val="9409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9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208.67</c:v>
                </c:pt>
                <c:pt idx="1">
                  <c:v>302.43</c:v>
                </c:pt>
                <c:pt idx="2">
                  <c:v>247.26</c:v>
                </c:pt>
                <c:pt idx="3">
                  <c:v>256.02</c:v>
                </c:pt>
                <c:pt idx="4">
                  <c:v>270.94</c:v>
                </c:pt>
              </c:numCache>
            </c:numRef>
          </c:val>
          <c:extLst xmlns:c16r2="http://schemas.microsoft.com/office/drawing/2015/06/chart">
            <c:ext xmlns:c16="http://schemas.microsoft.com/office/drawing/2014/chart" uri="{C3380CC4-5D6E-409C-BE32-E72D297353CC}">
              <c16:uniqueId val="{00000000-CA03-4916-93CB-AA4E4AA61221}"/>
            </c:ext>
          </c:extLst>
        </c:ser>
        <c:dLbls>
          <c:showLegendKey val="0"/>
          <c:showVal val="0"/>
          <c:showCatName val="0"/>
          <c:showSerName val="0"/>
          <c:showPercent val="0"/>
          <c:showBubbleSize val="0"/>
        </c:dLbls>
        <c:gapWidth val="150"/>
        <c:axId val="95226880"/>
        <c:axId val="95249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CA03-4916-93CB-AA4E4AA61221}"/>
            </c:ext>
          </c:extLst>
        </c:ser>
        <c:dLbls>
          <c:showLegendKey val="0"/>
          <c:showVal val="0"/>
          <c:showCatName val="0"/>
          <c:showSerName val="0"/>
          <c:showPercent val="0"/>
          <c:showBubbleSize val="0"/>
        </c:dLbls>
        <c:marker val="1"/>
        <c:smooth val="0"/>
        <c:axId val="95226880"/>
        <c:axId val="95249536"/>
      </c:lineChart>
      <c:dateAx>
        <c:axId val="95226880"/>
        <c:scaling>
          <c:orientation val="minMax"/>
        </c:scaling>
        <c:delete val="1"/>
        <c:axPos val="b"/>
        <c:numFmt formatCode="ge" sourceLinked="1"/>
        <c:majorTickMark val="none"/>
        <c:minorTickMark val="none"/>
        <c:tickLblPos val="none"/>
        <c:crossAx val="95249536"/>
        <c:crosses val="autoZero"/>
        <c:auto val="1"/>
        <c:lblOffset val="100"/>
        <c:baseTimeUnit val="years"/>
      </c:dateAx>
      <c:valAx>
        <c:axId val="9524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2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長野県　御代田町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D2</v>
      </c>
      <c r="X8" s="47"/>
      <c r="Y8" s="47"/>
      <c r="Z8" s="47"/>
      <c r="AA8" s="47"/>
      <c r="AB8" s="47"/>
      <c r="AC8" s="47"/>
      <c r="AD8" s="48" t="str">
        <f>データ!$M$6</f>
        <v>非設置</v>
      </c>
      <c r="AE8" s="48"/>
      <c r="AF8" s="48"/>
      <c r="AG8" s="48"/>
      <c r="AH8" s="48"/>
      <c r="AI8" s="48"/>
      <c r="AJ8" s="48"/>
      <c r="AK8" s="3"/>
      <c r="AL8" s="49">
        <f>データ!S6</f>
        <v>15542</v>
      </c>
      <c r="AM8" s="49"/>
      <c r="AN8" s="49"/>
      <c r="AO8" s="49"/>
      <c r="AP8" s="49"/>
      <c r="AQ8" s="49"/>
      <c r="AR8" s="49"/>
      <c r="AS8" s="49"/>
      <c r="AT8" s="44">
        <f>データ!T6</f>
        <v>58.79</v>
      </c>
      <c r="AU8" s="44"/>
      <c r="AV8" s="44"/>
      <c r="AW8" s="44"/>
      <c r="AX8" s="44"/>
      <c r="AY8" s="44"/>
      <c r="AZ8" s="44"/>
      <c r="BA8" s="44"/>
      <c r="BB8" s="44">
        <f>データ!U6</f>
        <v>264.36</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6.38</v>
      </c>
      <c r="Q10" s="44"/>
      <c r="R10" s="44"/>
      <c r="S10" s="44"/>
      <c r="T10" s="44"/>
      <c r="U10" s="44"/>
      <c r="V10" s="44"/>
      <c r="W10" s="44">
        <f>データ!Q6</f>
        <v>99.32</v>
      </c>
      <c r="X10" s="44"/>
      <c r="Y10" s="44"/>
      <c r="Z10" s="44"/>
      <c r="AA10" s="44"/>
      <c r="AB10" s="44"/>
      <c r="AC10" s="44"/>
      <c r="AD10" s="49">
        <f>データ!R6</f>
        <v>4536</v>
      </c>
      <c r="AE10" s="49"/>
      <c r="AF10" s="49"/>
      <c r="AG10" s="49"/>
      <c r="AH10" s="49"/>
      <c r="AI10" s="49"/>
      <c r="AJ10" s="49"/>
      <c r="AK10" s="2"/>
      <c r="AL10" s="49">
        <f>データ!V6</f>
        <v>990</v>
      </c>
      <c r="AM10" s="49"/>
      <c r="AN10" s="49"/>
      <c r="AO10" s="49"/>
      <c r="AP10" s="49"/>
      <c r="AQ10" s="49"/>
      <c r="AR10" s="49"/>
      <c r="AS10" s="49"/>
      <c r="AT10" s="44">
        <f>データ!W6</f>
        <v>0.4</v>
      </c>
      <c r="AU10" s="44"/>
      <c r="AV10" s="44"/>
      <c r="AW10" s="44"/>
      <c r="AX10" s="44"/>
      <c r="AY10" s="44"/>
      <c r="AZ10" s="44"/>
      <c r="BA10" s="44"/>
      <c r="BB10" s="44">
        <f>データ!X6</f>
        <v>2475</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126</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57</v>
      </c>
      <c r="O86" s="25" t="str">
        <f>データ!EO6</f>
        <v>【0.10】</v>
      </c>
    </row>
  </sheetData>
  <sheetProtection algorithmName="SHA-512" hashValue="NhTjwvVedaX2dWNeJPCnBRshMyO1nY3Rt8LwFdKBD5SKB55RUDbKeexKGkpr2jv8fYdVmjLk8ScZxlfpclJs8Q==" saltValue="x/Jgk7Y9Nh+JvGc2XazgP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BB1" workbookViewId="0">
      <selection activeCell="BI13" sqref="BI13"/>
    </sheetView>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203238</v>
      </c>
      <c r="D6" s="32">
        <f t="shared" si="3"/>
        <v>47</v>
      </c>
      <c r="E6" s="32">
        <f t="shared" si="3"/>
        <v>17</v>
      </c>
      <c r="F6" s="32">
        <f t="shared" si="3"/>
        <v>4</v>
      </c>
      <c r="G6" s="32">
        <f t="shared" si="3"/>
        <v>0</v>
      </c>
      <c r="H6" s="32" t="str">
        <f t="shared" si="3"/>
        <v>長野県　御代田町</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6.38</v>
      </c>
      <c r="Q6" s="33">
        <f t="shared" si="3"/>
        <v>99.32</v>
      </c>
      <c r="R6" s="33">
        <f t="shared" si="3"/>
        <v>4536</v>
      </c>
      <c r="S6" s="33">
        <f t="shared" si="3"/>
        <v>15542</v>
      </c>
      <c r="T6" s="33">
        <f t="shared" si="3"/>
        <v>58.79</v>
      </c>
      <c r="U6" s="33">
        <f t="shared" si="3"/>
        <v>264.36</v>
      </c>
      <c r="V6" s="33">
        <f t="shared" si="3"/>
        <v>990</v>
      </c>
      <c r="W6" s="33">
        <f t="shared" si="3"/>
        <v>0.4</v>
      </c>
      <c r="X6" s="33">
        <f t="shared" si="3"/>
        <v>2475</v>
      </c>
      <c r="Y6" s="34">
        <f>IF(Y7="",NA(),Y7)</f>
        <v>103.58</v>
      </c>
      <c r="Z6" s="34">
        <f t="shared" ref="Z6:AH6" si="4">IF(Z7="",NA(),Z7)</f>
        <v>88.85</v>
      </c>
      <c r="AA6" s="34">
        <f t="shared" si="4"/>
        <v>99.79</v>
      </c>
      <c r="AB6" s="34">
        <f t="shared" si="4"/>
        <v>97.25</v>
      </c>
      <c r="AC6" s="34">
        <f t="shared" si="4"/>
        <v>95.2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1554.05</v>
      </c>
      <c r="BL6" s="34">
        <f t="shared" si="7"/>
        <v>1671.86</v>
      </c>
      <c r="BM6" s="34">
        <f t="shared" si="7"/>
        <v>1434.89</v>
      </c>
      <c r="BN6" s="34">
        <f t="shared" si="7"/>
        <v>1298.9100000000001</v>
      </c>
      <c r="BO6" s="34">
        <f t="shared" si="7"/>
        <v>1243.71</v>
      </c>
      <c r="BP6" s="33" t="str">
        <f>IF(BP7="","",IF(BP7="-","【-】","【"&amp;SUBSTITUTE(TEXT(BP7,"#,##0.00"),"-","△")&amp;"】"))</f>
        <v>【1,225.44】</v>
      </c>
      <c r="BQ6" s="34">
        <f>IF(BQ7="",NA(),BQ7)</f>
        <v>109.56</v>
      </c>
      <c r="BR6" s="34">
        <f t="shared" ref="BR6:BZ6" si="8">IF(BR7="",NA(),BR7)</f>
        <v>78.48</v>
      </c>
      <c r="BS6" s="34">
        <f t="shared" si="8"/>
        <v>98.11</v>
      </c>
      <c r="BT6" s="34">
        <f t="shared" si="8"/>
        <v>93.61</v>
      </c>
      <c r="BU6" s="34">
        <f t="shared" si="8"/>
        <v>89.98</v>
      </c>
      <c r="BV6" s="34">
        <f t="shared" si="8"/>
        <v>53.01</v>
      </c>
      <c r="BW6" s="34">
        <f t="shared" si="8"/>
        <v>50.54</v>
      </c>
      <c r="BX6" s="34">
        <f t="shared" si="8"/>
        <v>66.22</v>
      </c>
      <c r="BY6" s="34">
        <f t="shared" si="8"/>
        <v>69.87</v>
      </c>
      <c r="BZ6" s="34">
        <f t="shared" si="8"/>
        <v>74.3</v>
      </c>
      <c r="CA6" s="33" t="str">
        <f>IF(CA7="","",IF(CA7="-","【-】","【"&amp;SUBSTITUTE(TEXT(CA7,"#,##0.00"),"-","△")&amp;"】"))</f>
        <v>【75.58】</v>
      </c>
      <c r="CB6" s="34">
        <f>IF(CB7="",NA(),CB7)</f>
        <v>208.67</v>
      </c>
      <c r="CC6" s="34">
        <f t="shared" ref="CC6:CK6" si="9">IF(CC7="",NA(),CC7)</f>
        <v>302.43</v>
      </c>
      <c r="CD6" s="34">
        <f t="shared" si="9"/>
        <v>247.26</v>
      </c>
      <c r="CE6" s="34">
        <f t="shared" si="9"/>
        <v>256.02</v>
      </c>
      <c r="CF6" s="34">
        <f t="shared" si="9"/>
        <v>270.94</v>
      </c>
      <c r="CG6" s="34">
        <f t="shared" si="9"/>
        <v>299.39</v>
      </c>
      <c r="CH6" s="34">
        <f t="shared" si="9"/>
        <v>320.36</v>
      </c>
      <c r="CI6" s="34">
        <f t="shared" si="9"/>
        <v>246.72</v>
      </c>
      <c r="CJ6" s="34">
        <f t="shared" si="9"/>
        <v>234.96</v>
      </c>
      <c r="CK6" s="34">
        <f t="shared" si="9"/>
        <v>221.81</v>
      </c>
      <c r="CL6" s="33" t="str">
        <f>IF(CL7="","",IF(CL7="-","【-】","【"&amp;SUBSTITUTE(TEXT(CL7,"#,##0.00"),"-","△")&amp;"】"))</f>
        <v>【215.23】</v>
      </c>
      <c r="CM6" s="34" t="str">
        <f>IF(CM7="",NA(),CM7)</f>
        <v>-</v>
      </c>
      <c r="CN6" s="34" t="str">
        <f t="shared" ref="CN6:CV6" si="10">IF(CN7="",NA(),CN7)</f>
        <v>-</v>
      </c>
      <c r="CO6" s="34" t="str">
        <f t="shared" si="10"/>
        <v>-</v>
      </c>
      <c r="CP6" s="34" t="str">
        <f t="shared" si="10"/>
        <v>-</v>
      </c>
      <c r="CQ6" s="34" t="str">
        <f t="shared" si="10"/>
        <v>-</v>
      </c>
      <c r="CR6" s="34">
        <f t="shared" si="10"/>
        <v>36.200000000000003</v>
      </c>
      <c r="CS6" s="34">
        <f t="shared" si="10"/>
        <v>34.74</v>
      </c>
      <c r="CT6" s="34">
        <f t="shared" si="10"/>
        <v>41.35</v>
      </c>
      <c r="CU6" s="34">
        <f t="shared" si="10"/>
        <v>42.9</v>
      </c>
      <c r="CV6" s="34">
        <f t="shared" si="10"/>
        <v>43.36</v>
      </c>
      <c r="CW6" s="33" t="str">
        <f>IF(CW7="","",IF(CW7="-","【-】","【"&amp;SUBSTITUTE(TEXT(CW7,"#,##0.00"),"-","△")&amp;"】"))</f>
        <v>【42.66】</v>
      </c>
      <c r="CX6" s="34">
        <f>IF(CX7="",NA(),CX7)</f>
        <v>65.69</v>
      </c>
      <c r="CY6" s="34">
        <f t="shared" ref="CY6:DG6" si="11">IF(CY7="",NA(),CY7)</f>
        <v>76.239999999999995</v>
      </c>
      <c r="CZ6" s="34">
        <f t="shared" si="11"/>
        <v>77.19</v>
      </c>
      <c r="DA6" s="34">
        <f t="shared" si="11"/>
        <v>78.77</v>
      </c>
      <c r="DB6" s="34">
        <f t="shared" si="11"/>
        <v>81.11</v>
      </c>
      <c r="DC6" s="34">
        <f t="shared" si="11"/>
        <v>71.069999999999993</v>
      </c>
      <c r="DD6" s="34">
        <f t="shared" si="11"/>
        <v>70.14</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0.08</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203238</v>
      </c>
      <c r="D7" s="36">
        <v>47</v>
      </c>
      <c r="E7" s="36">
        <v>17</v>
      </c>
      <c r="F7" s="36">
        <v>4</v>
      </c>
      <c r="G7" s="36">
        <v>0</v>
      </c>
      <c r="H7" s="36" t="s">
        <v>111</v>
      </c>
      <c r="I7" s="36" t="s">
        <v>112</v>
      </c>
      <c r="J7" s="36" t="s">
        <v>113</v>
      </c>
      <c r="K7" s="36" t="s">
        <v>114</v>
      </c>
      <c r="L7" s="36" t="s">
        <v>115</v>
      </c>
      <c r="M7" s="36" t="s">
        <v>116</v>
      </c>
      <c r="N7" s="37" t="s">
        <v>117</v>
      </c>
      <c r="O7" s="37" t="s">
        <v>118</v>
      </c>
      <c r="P7" s="37">
        <v>6.38</v>
      </c>
      <c r="Q7" s="37">
        <v>99.32</v>
      </c>
      <c r="R7" s="37">
        <v>4536</v>
      </c>
      <c r="S7" s="37">
        <v>15542</v>
      </c>
      <c r="T7" s="37">
        <v>58.79</v>
      </c>
      <c r="U7" s="37">
        <v>264.36</v>
      </c>
      <c r="V7" s="37">
        <v>990</v>
      </c>
      <c r="W7" s="37">
        <v>0.4</v>
      </c>
      <c r="X7" s="37">
        <v>2475</v>
      </c>
      <c r="Y7" s="37">
        <v>103.58</v>
      </c>
      <c r="Z7" s="37">
        <v>88.85</v>
      </c>
      <c r="AA7" s="37">
        <v>99.79</v>
      </c>
      <c r="AB7" s="37">
        <v>97.25</v>
      </c>
      <c r="AC7" s="37">
        <v>95.2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1554.05</v>
      </c>
      <c r="BL7" s="37">
        <v>1671.86</v>
      </c>
      <c r="BM7" s="37">
        <v>1434.89</v>
      </c>
      <c r="BN7" s="37">
        <v>1298.9100000000001</v>
      </c>
      <c r="BO7" s="37">
        <v>1243.71</v>
      </c>
      <c r="BP7" s="37">
        <v>1225.44</v>
      </c>
      <c r="BQ7" s="37">
        <v>109.56</v>
      </c>
      <c r="BR7" s="37">
        <v>78.48</v>
      </c>
      <c r="BS7" s="37">
        <v>98.11</v>
      </c>
      <c r="BT7" s="37">
        <v>93.61</v>
      </c>
      <c r="BU7" s="37">
        <v>89.98</v>
      </c>
      <c r="BV7" s="37">
        <v>53.01</v>
      </c>
      <c r="BW7" s="37">
        <v>50.54</v>
      </c>
      <c r="BX7" s="37">
        <v>66.22</v>
      </c>
      <c r="BY7" s="37">
        <v>69.87</v>
      </c>
      <c r="BZ7" s="37">
        <v>74.3</v>
      </c>
      <c r="CA7" s="37">
        <v>75.58</v>
      </c>
      <c r="CB7" s="37">
        <v>208.67</v>
      </c>
      <c r="CC7" s="37">
        <v>302.43</v>
      </c>
      <c r="CD7" s="37">
        <v>247.26</v>
      </c>
      <c r="CE7" s="37">
        <v>256.02</v>
      </c>
      <c r="CF7" s="37">
        <v>270.94</v>
      </c>
      <c r="CG7" s="37">
        <v>299.39</v>
      </c>
      <c r="CH7" s="37">
        <v>320.36</v>
      </c>
      <c r="CI7" s="37">
        <v>246.72</v>
      </c>
      <c r="CJ7" s="37">
        <v>234.96</v>
      </c>
      <c r="CK7" s="37">
        <v>221.81</v>
      </c>
      <c r="CL7" s="37">
        <v>215.23</v>
      </c>
      <c r="CM7" s="37" t="s">
        <v>117</v>
      </c>
      <c r="CN7" s="37" t="s">
        <v>117</v>
      </c>
      <c r="CO7" s="37" t="s">
        <v>117</v>
      </c>
      <c r="CP7" s="37" t="s">
        <v>117</v>
      </c>
      <c r="CQ7" s="37" t="s">
        <v>117</v>
      </c>
      <c r="CR7" s="37">
        <v>36.200000000000003</v>
      </c>
      <c r="CS7" s="37">
        <v>34.74</v>
      </c>
      <c r="CT7" s="37">
        <v>41.35</v>
      </c>
      <c r="CU7" s="37">
        <v>42.9</v>
      </c>
      <c r="CV7" s="37">
        <v>43.36</v>
      </c>
      <c r="CW7" s="37">
        <v>42.66</v>
      </c>
      <c r="CX7" s="37">
        <v>65.69</v>
      </c>
      <c r="CY7" s="37">
        <v>76.239999999999995</v>
      </c>
      <c r="CZ7" s="37">
        <v>77.19</v>
      </c>
      <c r="DA7" s="37">
        <v>78.77</v>
      </c>
      <c r="DB7" s="37">
        <v>81.11</v>
      </c>
      <c r="DC7" s="37">
        <v>71.069999999999993</v>
      </c>
      <c r="DD7" s="37">
        <v>70.14</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0.08</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dcterms:created xsi:type="dcterms:W3CDTF">2018-12-03T09:14:14Z</dcterms:created>
  <dcterms:modified xsi:type="dcterms:W3CDTF">2019-02-20T10:24:23Z</dcterms:modified>
  <cp:category/>
</cp:coreProperties>
</file>