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QWs/cJgy2tGDPywWMP0HUU9FBcZjS9B6NQlNbCa29StFCX0dUFas+hQixdqfP9CRLk0JC6WkwlbMCHdUhJ9gQ==" workbookSaltValue="hCivLGRXHe2hd4Pn7zvpAQ==" workbookSpinCount="100000" lockStructure="1"/>
  <bookViews>
    <workbookView xWindow="0" yWindow="0" windowWidth="20490" windowHeight="714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<sst xmlns="http://schemas.openxmlformats.org/spreadsheetml/2006/main" count="240" uniqueCount="125">
  <si>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</si>
  <si>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</si>
  <si>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</si>
  <si>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</si>
  <si>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</si>
  <si>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</si>
  <si>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</si>
  <si>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</si>
  <si>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</si>
  <si>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</si>
  <si>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</si>
  <si>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</si>
  <si>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</si>
  <si>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</si>
  <si>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</si>
  <si>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</si>
  <si>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</si>
  <si>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</si>
  <si>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</si>
  <si>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</si>
  <si>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</si>
  <si>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</si>
  <si>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</si>
  <si>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</si>
  <si>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</si>
  <si>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</si>
  <si>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</si>
  <si>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</si>
  <si>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</si>
  <si>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</si>
  <si>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</si>
  <si>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</si>
  <si>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</si>
  <si>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</si>
  <si>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</si>
  <si>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</si>
  <si>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</si>
  <si>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</si>
  <si>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</si>
  <si>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</si>
  <si>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</si>
  <si>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</si>
  <si>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</si>
  <si>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</si>
  <si>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</si>
  <si>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</si>
  <si>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</si>
  <si>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</si>
  <si>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</si>
  <si>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</si>
  <si>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</si>
  <si>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</si>
  <si>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</si>
  <si>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</si>
  <si>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</si>
  <si>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</si>
  <si>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</si>
  <si>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</si>
  <si>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</si>
  <si>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</si>
  <si>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</si>
  <si>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</si>
  <si>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</si>
  <si>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</si>
  <si>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</si>
  <si>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</si>
  <si>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</si>
  <si>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</si>
  <si>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</si>
  <si>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</si>
  <si>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</si>
  <si>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</si>
  <si>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</si>
  <si>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</si>
  <si>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</si>
  <si>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</si>
  <si>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</si>
  <si>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</si>
  <si>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</si>
  <si>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</si>
  <si>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</si>
  <si>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</si>
  <si>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</si>
  <si>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</si>
  <si>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</si>
  <si>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</si>
  <si>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</si>
  <si>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</si>
  <si>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</si>
  <si>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</si>
  <si>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</si>
  <si>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</si>
  <si>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</si>
  <si>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</si>
  <si>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</si>
  <si>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</si>
  <si>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</si>
  <si>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</si>
  <si>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</si>
  <si>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</si>
  <si>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</si>
  <si>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</si>
  <si>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</si>
  <si>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</si>
  <si>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</si>
  <si>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</si>
  <si>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</si>
  <si>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</si>
  <si>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</si>
  <si>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立科町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</si>
  <si>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</si>
  <si>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</si>
  <si>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</si>
  <si>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</si>
  <si>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</si>
  <si>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</si>
  <si>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</si>
  <si>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</si>
  <si>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</si>
  <si>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</si>
  <si>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</si>
  <si>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</si>
  <si>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は5地区で構成され、平成5年から11年までに供用開始した。古いものは24年経過しており、平成27年に最適整備構想を策定した。なお、現状としては各処理場、管路施設等については良好である。　今後は計画に基づき適切な維持管理、必要な修繕、改築を進めていいく。</t>
    <rPh sb="0" eb="2">
      <t>ノウギョウ</t>
    </rPh>
    <rPh sb="2" eb="4">
      <t>シュウラク</t>
    </rPh>
    <rPh sb="4" eb="6">
      <t>ハイスイ</t>
    </rPh>
    <rPh sb="6" eb="8">
      <t>ジギョウ</t>
    </rPh>
    <rPh sb="10" eb="12">
      <t>チク</t>
    </rPh>
    <rPh sb="13" eb="15">
      <t>コウセイ</t>
    </rPh>
    <rPh sb="18" eb="20">
      <t>ヘイセイ</t>
    </rPh>
    <rPh sb="21" eb="22">
      <t>ネン</t>
    </rPh>
    <rPh sb="26" eb="27">
      <t>ネン</t>
    </rPh>
    <rPh sb="30" eb="32">
      <t>キョウヨウ</t>
    </rPh>
    <rPh sb="32" eb="34">
      <t>カイシ</t>
    </rPh>
    <rPh sb="37" eb="38">
      <t>フル</t>
    </rPh>
    <rPh sb="44" eb="45">
      <t>ネン</t>
    </rPh>
    <rPh sb="45" eb="47">
      <t>ケイカ</t>
    </rPh>
    <rPh sb="52" eb="54">
      <t>ヘイセイ</t>
    </rPh>
    <rPh sb="56" eb="57">
      <t>ネン</t>
    </rPh>
    <rPh sb="58" eb="60">
      <t>サイテキ</t>
    </rPh>
    <rPh sb="60" eb="62">
      <t>セイビ</t>
    </rPh>
    <rPh sb="62" eb="64">
      <t>コウソウ</t>
    </rPh>
    <rPh sb="65" eb="67">
      <t>サクテイ</t>
    </rPh>
    <rPh sb="73" eb="75">
      <t>ゲンジョウ</t>
    </rPh>
    <rPh sb="79" eb="80">
      <t>カク</t>
    </rPh>
    <rPh sb="80" eb="83">
      <t>ショリジョウ</t>
    </rPh>
    <rPh sb="84" eb="86">
      <t>カンロ</t>
    </rPh>
    <rPh sb="86" eb="88">
      <t>シセツ</t>
    </rPh>
    <rPh sb="88" eb="89">
      <t>トウ</t>
    </rPh>
    <rPh sb="94" eb="96">
      <t>リョウコウ</t>
    </rPh>
    <rPh sb="101" eb="103">
      <t>コンゴ</t>
    </rPh>
    <rPh sb="104" eb="106">
      <t>ケイカク</t>
    </rPh>
    <rPh sb="107" eb="108">
      <t>モト</t>
    </rPh>
    <rPh sb="110" eb="112">
      <t>テキセツ</t>
    </rPh>
    <rPh sb="113" eb="115">
      <t>イジ</t>
    </rPh>
    <rPh sb="115" eb="117">
      <t>カンリ</t>
    </rPh>
    <rPh sb="118" eb="120">
      <t>ヒツヨウ</t>
    </rPh>
    <rPh sb="121" eb="123">
      <t>シュウゼン</t>
    </rPh>
    <rPh sb="124" eb="126">
      <t>カイチク</t>
    </rPh>
    <rPh sb="127" eb="128">
      <t>スス</t>
    </rPh>
    <phoneticPr fontId="4"/>
  </si>
  <si>
    <t>人口減少の影響もあり、今後の有収水量は期待ができない。そのため使用料収入、経費回収にも影響が予想される。また、更新投資等におる事業費の増加などが懸念される。農業集落排水事業の健全経営のために計画的な施設改修、財源確保確保のための交付金の活用、公共下水道への接続、料金改定を視野にいれた健全経営を図っていく必要がある。</t>
    <rPh sb="0" eb="2">
      <t>ジンコウ</t>
    </rPh>
    <rPh sb="2" eb="4">
      <t>ゲンショウ</t>
    </rPh>
    <rPh sb="5" eb="7">
      <t>エイキョウ</t>
    </rPh>
    <rPh sb="11" eb="13">
      <t>コンゴ</t>
    </rPh>
    <rPh sb="14" eb="16">
      <t>ユウシュウ</t>
    </rPh>
    <rPh sb="16" eb="18">
      <t>スイリョウ</t>
    </rPh>
    <rPh sb="19" eb="21">
      <t>キタイ</t>
    </rPh>
    <rPh sb="31" eb="33">
      <t>シヨウ</t>
    </rPh>
    <rPh sb="33" eb="34">
      <t>リョウ</t>
    </rPh>
    <rPh sb="34" eb="36">
      <t>シュウニュウ</t>
    </rPh>
    <rPh sb="37" eb="39">
      <t>ケイヒ</t>
    </rPh>
    <rPh sb="39" eb="41">
      <t>カイシュウ</t>
    </rPh>
    <rPh sb="43" eb="45">
      <t>エイキョウ</t>
    </rPh>
    <rPh sb="46" eb="48">
      <t>ヨソウ</t>
    </rPh>
    <rPh sb="55" eb="60">
      <t>コウシントウシトウ</t>
    </rPh>
    <rPh sb="63" eb="65">
      <t>ジギョウ</t>
    </rPh>
    <rPh sb="65" eb="66">
      <t>ヒ</t>
    </rPh>
    <rPh sb="67" eb="69">
      <t>ゾウカ</t>
    </rPh>
    <rPh sb="72" eb="74">
      <t>ケネン</t>
    </rPh>
    <rPh sb="78" eb="80">
      <t>ノウギョウ</t>
    </rPh>
    <rPh sb="80" eb="82">
      <t>シュウラク</t>
    </rPh>
    <rPh sb="82" eb="84">
      <t>ハイスイ</t>
    </rPh>
    <rPh sb="84" eb="86">
      <t>ジギョウ</t>
    </rPh>
    <rPh sb="87" eb="89">
      <t>ケンゼン</t>
    </rPh>
    <rPh sb="89" eb="91">
      <t>ケイエイ</t>
    </rPh>
    <rPh sb="95" eb="97">
      <t>ケイカク</t>
    </rPh>
    <rPh sb="97" eb="98">
      <t>テキ</t>
    </rPh>
    <rPh sb="99" eb="101">
      <t>シセツ</t>
    </rPh>
    <rPh sb="101" eb="103">
      <t>カイシュウ</t>
    </rPh>
    <rPh sb="104" eb="106">
      <t>ザイゲン</t>
    </rPh>
    <rPh sb="106" eb="108">
      <t>カクホ</t>
    </rPh>
    <rPh sb="108" eb="110">
      <t>カクホ</t>
    </rPh>
    <rPh sb="114" eb="117">
      <t>コウフキン</t>
    </rPh>
    <rPh sb="118" eb="120">
      <t>カツヨウ</t>
    </rPh>
    <rPh sb="121" eb="123">
      <t>コウキョウ</t>
    </rPh>
    <rPh sb="123" eb="126">
      <t>ゲスイドウ</t>
    </rPh>
    <rPh sb="128" eb="130">
      <t>セツゾク</t>
    </rPh>
    <rPh sb="131" eb="133">
      <t>リョウキン</t>
    </rPh>
    <rPh sb="133" eb="135">
      <t>カイテイ</t>
    </rPh>
    <rPh sb="136" eb="138">
      <t>シヤ</t>
    </rPh>
    <rPh sb="142" eb="144">
      <t>ケンゼン</t>
    </rPh>
    <rPh sb="144" eb="146">
      <t>ケイエイ</t>
    </rPh>
    <rPh sb="147" eb="148">
      <t>ハカ</t>
    </rPh>
    <rPh sb="152" eb="154">
      <t>ヒツヨウ</t>
    </rPh>
    <phoneticPr fontId="4"/>
  </si>
  <si>
    <t>①収益的収支比率について　　　　　　　　　　　　　　　　　　　　　　100％を下回る状況であり、地方債償還金の比率が大きいところである。しかしながら、企業債残対事業規模比率は年々減少しているため、今後の単年度収支については改善が見込まれる。　　　　　　　　　　　　　　　　　　　　　　　　　　　　　　　　　　　　　　　　　　　　　　　　　　　　　　　　④企業債残高対事業規模比率について　　　　　　　　　　　　　　 全国平均と比較すると高い水準ではあるが、近年減少している。　　　　　　　　　　　　　　　　　　　　　　　　　　　　⑤経費回収率について　　　　　　　　　　　　　　　　　　　　　　　　　計画的な機器類の整備と延命化を図ったことで経費を抑えることができ経費回収率が100%を超えることとなった。現在は使用料にて回収すべき経費が賄えているが、今後も健全経営をしていくためには更なる費用削減、事業費の平準化を見直していく必要がある。　　　　　　　　　　　　　　　　　　　　　　　　　　　　　　　　　　　　　　　　　　　　　　　　　　　　　　　　　　　　　　　　　　　　　　　　　　　　　　　　　　　　⑥汚水処理原価について　　　　　　　　　　　　　　　　　　　　　　　　類似団体、全国平均と比較しても低水準であり効率的な汚水処理がされている。前年と比べ有収水量の大幅な変動はなかったが、汚水処理費が前年に比べ減少したことで汚水処理単価が減少した。今後も経営の安定化のために維持管理の削減、投資の効率化を行い経営改善を図る。　　　　　　　　　　　　　　　　　　　　　　　　　　　⑦施設利用率について　　　　　　　　　　　　　　　　　　　　　　　　　　人口減少により施設利用率は減少している。今後も人口減少となっていく場合、効率的な稼働は難しく、統廃合等を視野に維持管理する必要がある。　　　　　　　　　　　　　　　　　　　　　　　　　　　　　　　　　　　　　　　　　　　　　　　　　　　　　　　　　　　　　　　　　　　　　　　　　　　　　　　　⑧水洗化率について　　　　　　　　　　　　　　　　　　　　　　　　　　　 類似団体、全国平均と比較すると高い水洗化率となっている。しかしながら、人口減少が進む中水洗化率100％を目指すためには未接続世帯への水洗化を推進していく必要があり、今後も水洗化を推進していく。</t>
    <rPh sb="1" eb="4">
      <t>シュウエキテキ</t>
    </rPh>
    <rPh sb="4" eb="6">
      <t>シュウシ</t>
    </rPh>
    <rPh sb="6" eb="8">
      <t>ヒリツ</t>
    </rPh>
    <rPh sb="39" eb="41">
      <t>シタマワ</t>
    </rPh>
    <rPh sb="42" eb="44">
      <t>ジョウキョウ</t>
    </rPh>
    <rPh sb="48" eb="51">
      <t>チホウサイ</t>
    </rPh>
    <rPh sb="51" eb="53">
      <t>ショウカン</t>
    </rPh>
    <rPh sb="53" eb="54">
      <t>キン</t>
    </rPh>
    <rPh sb="55" eb="57">
      <t>ヒリツ</t>
    </rPh>
    <rPh sb="58" eb="59">
      <t>オオ</t>
    </rPh>
    <rPh sb="75" eb="77">
      <t>キギョウ</t>
    </rPh>
    <rPh sb="77" eb="78">
      <t>サイ</t>
    </rPh>
    <rPh sb="177" eb="179">
      <t>キギョウ</t>
    </rPh>
    <rPh sb="179" eb="180">
      <t>サイ</t>
    </rPh>
    <rPh sb="180" eb="182">
      <t>ザンダカ</t>
    </rPh>
    <rPh sb="182" eb="183">
      <t>タイ</t>
    </rPh>
    <rPh sb="183" eb="185">
      <t>ジギョウ</t>
    </rPh>
    <rPh sb="185" eb="187">
      <t>キボ</t>
    </rPh>
    <rPh sb="187" eb="189">
      <t>ヒリツ</t>
    </rPh>
    <rPh sb="208" eb="210">
      <t>ゼンコク</t>
    </rPh>
    <rPh sb="210" eb="212">
      <t>ヘイキン</t>
    </rPh>
    <rPh sb="213" eb="215">
      <t>ヒカク</t>
    </rPh>
    <rPh sb="218" eb="219">
      <t>タカ</t>
    </rPh>
    <rPh sb="220" eb="222">
      <t>スイジュン</t>
    </rPh>
    <rPh sb="228" eb="230">
      <t>キンネン</t>
    </rPh>
    <rPh sb="230" eb="232">
      <t>ゲンショウ</t>
    </rPh>
    <rPh sb="266" eb="268">
      <t>ケイヒ</t>
    </rPh>
    <rPh sb="268" eb="270">
      <t>カイシュウ</t>
    </rPh>
    <rPh sb="270" eb="271">
      <t>リツ</t>
    </rPh>
    <rPh sb="300" eb="302">
      <t>ケイカク</t>
    </rPh>
    <rPh sb="302" eb="303">
      <t>テキ</t>
    </rPh>
    <rPh sb="304" eb="307">
      <t>キキルイ</t>
    </rPh>
    <rPh sb="308" eb="310">
      <t>セイビ</t>
    </rPh>
    <rPh sb="311" eb="313">
      <t>エンメイ</t>
    </rPh>
    <rPh sb="313" eb="314">
      <t>カ</t>
    </rPh>
    <rPh sb="315" eb="316">
      <t>ハカ</t>
    </rPh>
    <rPh sb="321" eb="323">
      <t>ケイヒ</t>
    </rPh>
    <rPh sb="324" eb="325">
      <t>オサ</t>
    </rPh>
    <rPh sb="332" eb="334">
      <t>ケイヒ</t>
    </rPh>
    <rPh sb="334" eb="336">
      <t>カイシュウ</t>
    </rPh>
    <rPh sb="336" eb="337">
      <t>リツ</t>
    </rPh>
    <rPh sb="343" eb="344">
      <t>コ</t>
    </rPh>
    <rPh sb="353" eb="355">
      <t>ゲンザイ</t>
    </rPh>
    <rPh sb="356" eb="358">
      <t>シヨウ</t>
    </rPh>
    <rPh sb="358" eb="359">
      <t>リョウ</t>
    </rPh>
    <rPh sb="361" eb="363">
      <t>カイシュウ</t>
    </rPh>
    <rPh sb="366" eb="368">
      <t>ケイヒ</t>
    </rPh>
    <rPh sb="369" eb="370">
      <t>マカナ</t>
    </rPh>
    <rPh sb="376" eb="378">
      <t>コンゴ</t>
    </rPh>
    <rPh sb="379" eb="381">
      <t>ケンゼン</t>
    </rPh>
    <rPh sb="381" eb="383">
      <t>ケイエイ</t>
    </rPh>
    <rPh sb="392" eb="393">
      <t>サラ</t>
    </rPh>
    <rPh sb="395" eb="397">
      <t>ヒヨウ</t>
    </rPh>
    <rPh sb="397" eb="399">
      <t>サクゲン</t>
    </rPh>
    <rPh sb="400" eb="402">
      <t>ジギョウ</t>
    </rPh>
    <rPh sb="402" eb="403">
      <t>ヒ</t>
    </rPh>
    <rPh sb="404" eb="407">
      <t>ヘイジュンカ</t>
    </rPh>
    <rPh sb="408" eb="410">
      <t>ミナオ</t>
    </rPh>
    <rPh sb="414" eb="416">
      <t>ヒツヨウ</t>
    </rPh>
    <rPh sb="505" eb="507">
      <t>オスイ</t>
    </rPh>
    <rPh sb="507" eb="509">
      <t>ショリ</t>
    </rPh>
    <rPh sb="509" eb="511">
      <t>ゲンカ</t>
    </rPh>
    <rPh sb="539" eb="541">
      <t>ルイジ</t>
    </rPh>
    <rPh sb="541" eb="543">
      <t>ダンタイ</t>
    </rPh>
    <rPh sb="544" eb="546">
      <t>ゼンコク</t>
    </rPh>
    <rPh sb="546" eb="548">
      <t>ヘイキン</t>
    </rPh>
    <rPh sb="549" eb="551">
      <t>ヒカク</t>
    </rPh>
    <rPh sb="554" eb="555">
      <t>ヒク</t>
    </rPh>
    <rPh sb="555" eb="557">
      <t>スイジュン</t>
    </rPh>
    <rPh sb="560" eb="562">
      <t>コウリツ</t>
    </rPh>
    <rPh sb="562" eb="563">
      <t>テキ</t>
    </rPh>
    <rPh sb="564" eb="566">
      <t>オスイ</t>
    </rPh>
    <rPh sb="566" eb="568">
      <t>ショリ</t>
    </rPh>
    <rPh sb="575" eb="577">
      <t>ゼンネン</t>
    </rPh>
    <rPh sb="578" eb="579">
      <t>クラ</t>
    </rPh>
    <rPh sb="580" eb="582">
      <t>ユウシュウ</t>
    </rPh>
    <rPh sb="582" eb="584">
      <t>スイリョウ</t>
    </rPh>
    <rPh sb="585" eb="587">
      <t>オオハバ</t>
    </rPh>
    <rPh sb="588" eb="590">
      <t>ヘンドウ</t>
    </rPh>
    <rPh sb="597" eb="599">
      <t>オスイ</t>
    </rPh>
    <rPh sb="599" eb="601">
      <t>ショリ</t>
    </rPh>
    <rPh sb="601" eb="602">
      <t>ヒ</t>
    </rPh>
    <rPh sb="603" eb="605">
      <t>ゼンネン</t>
    </rPh>
    <rPh sb="606" eb="607">
      <t>クラ</t>
    </rPh>
    <rPh sb="608" eb="610">
      <t>ゲンショウ</t>
    </rPh>
    <rPh sb="615" eb="617">
      <t>オスイ</t>
    </rPh>
    <rPh sb="617" eb="619">
      <t>ショリ</t>
    </rPh>
    <rPh sb="619" eb="621">
      <t>タンカ</t>
    </rPh>
    <rPh sb="622" eb="624">
      <t>ゲンショウ</t>
    </rPh>
    <rPh sb="627" eb="629">
      <t>コンゴ</t>
    </rPh>
    <rPh sb="630" eb="632">
      <t>ケイエイ</t>
    </rPh>
    <rPh sb="633" eb="635">
      <t>アンテイ</t>
    </rPh>
    <rPh sb="635" eb="636">
      <t>カ</t>
    </rPh>
    <rPh sb="640" eb="642">
      <t>イジ</t>
    </rPh>
    <rPh sb="642" eb="644">
      <t>カンリ</t>
    </rPh>
    <rPh sb="645" eb="647">
      <t>サクゲン</t>
    </rPh>
    <rPh sb="648" eb="650">
      <t>トウシ</t>
    </rPh>
    <rPh sb="651" eb="653">
      <t>コウリツ</t>
    </rPh>
    <rPh sb="653" eb="654">
      <t>カ</t>
    </rPh>
    <rPh sb="655" eb="656">
      <t>オコナ</t>
    </rPh>
    <rPh sb="657" eb="659">
      <t>ケイエイ</t>
    </rPh>
    <rPh sb="659" eb="661">
      <t>カイゼン</t>
    </rPh>
    <rPh sb="662" eb="663">
      <t>ハカ</t>
    </rPh>
    <rPh sb="693" eb="695">
      <t>シセツ</t>
    </rPh>
    <rPh sb="695" eb="698">
      <t>リヨウリツ</t>
    </rPh>
    <rPh sb="728" eb="730">
      <t>ジンコウ</t>
    </rPh>
    <rPh sb="730" eb="732">
      <t>ゲンショウ</t>
    </rPh>
    <rPh sb="735" eb="737">
      <t>シセツ</t>
    </rPh>
    <rPh sb="737" eb="740">
      <t>リヨウリツ</t>
    </rPh>
    <rPh sb="741" eb="743">
      <t>ゲンショウ</t>
    </rPh>
    <rPh sb="748" eb="750">
      <t>コンゴ</t>
    </rPh>
    <rPh sb="751" eb="753">
      <t>ジンコウ</t>
    </rPh>
    <rPh sb="753" eb="755">
      <t>ゲンショウ</t>
    </rPh>
    <rPh sb="761" eb="763">
      <t>バアイ</t>
    </rPh>
    <rPh sb="764" eb="766">
      <t>コウリツ</t>
    </rPh>
    <rPh sb="766" eb="767">
      <t>テキ</t>
    </rPh>
    <rPh sb="768" eb="770">
      <t>カドウ</t>
    </rPh>
    <rPh sb="771" eb="772">
      <t>ムズカ</t>
    </rPh>
    <rPh sb="775" eb="778">
      <t>トウハイゴウ</t>
    </rPh>
    <rPh sb="778" eb="779">
      <t>トウ</t>
    </rPh>
    <rPh sb="780" eb="782">
      <t>シヤ</t>
    </rPh>
    <rPh sb="783" eb="785">
      <t>イジ</t>
    </rPh>
    <rPh sb="785" eb="787">
      <t>カンリ</t>
    </rPh>
    <rPh sb="789" eb="791">
      <t>ヒツヨウ</t>
    </rPh>
    <rPh sb="876" eb="879">
      <t>スイセンカ</t>
    </rPh>
    <rPh sb="879" eb="880">
      <t>リツ</t>
    </rPh>
    <rPh sb="912" eb="914">
      <t>ルイジ</t>
    </rPh>
    <rPh sb="914" eb="916">
      <t>ダンタイ</t>
    </rPh>
    <rPh sb="917" eb="919">
      <t>ゼンコク</t>
    </rPh>
    <rPh sb="919" eb="921">
      <t>ヘイキン</t>
    </rPh>
    <rPh sb="922" eb="924">
      <t>ヒカク</t>
    </rPh>
    <rPh sb="927" eb="928">
      <t>タカ</t>
    </rPh>
    <rPh sb="929" eb="932">
      <t>スイセンカ</t>
    </rPh>
    <rPh sb="932" eb="933">
      <t>リツ</t>
    </rPh>
    <rPh sb="947" eb="949">
      <t>ジンコウ</t>
    </rPh>
    <rPh sb="949" eb="951">
      <t>ゲンショウ</t>
    </rPh>
    <rPh sb="952" eb="953">
      <t>スス</t>
    </rPh>
    <rPh sb="954" eb="955">
      <t>ナカ</t>
    </rPh>
    <rPh sb="955" eb="958">
      <t>スイセンカ</t>
    </rPh>
    <rPh sb="958" eb="959">
      <t>リツ</t>
    </rPh>
    <rPh sb="964" eb="966">
      <t>メザ</t>
    </rPh>
    <rPh sb="971" eb="974">
      <t>ミセツゾク</t>
    </rPh>
    <rPh sb="974" eb="976">
      <t>セタイ</t>
    </rPh>
    <rPh sb="978" eb="981">
      <t>スイセンカ</t>
    </rPh>
    <rPh sb="982" eb="984">
      <t>スイシン</t>
    </rPh>
    <rPh sb="988" eb="990">
      <t>ヒツヨウ</t>
    </rPh>
    <rPh sb="994" eb="996">
      <t>コンゴ</t>
    </rPh>
    <rPh sb="997" eb="1000">
      <t>スイセンカ</t>
    </rPh>
    <rPh sb="1001" eb="100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</si>
</sst>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0.04</c:v>
                </c:pt>
                <c:pt idx="3">
                  <c:v>0</c:v>
                </c:pt>
                <c:pt idx="4">
                  <c:v>0</c:v>
                </c:pt>
              </c:numCache>
            </c:numRef>
          </c:val>
          <c:extLst xmlns:c16r2="http://schemas.microsoft.com/office/drawing/2015/06/chart">
            <c:ext xmlns:c16="http://schemas.microsoft.com/office/drawing/2014/chart" uri="{C3380CC4-5D6E-409C-BE32-E72D297353CC}">
              <c16:uniqueId val="{00000000-9403-403C-ACC6-DE539AA6177B}"/>
            </c:ext>
          </c:extLst>
        </c:ser>
        <c:dLbls>
          <c:showLegendKey val="0"/>
          <c:showVal val="0"/>
          <c:showCatName val="0"/>
          <c:showSerName val="0"/>
          <c:showPercent val="0"/>
          <c:showBubbleSize val="0"/>
        </c:dLbls>
        <c:gapWidth val="150"/>
        <c:axId val="89782528"/>
        <c:axId val="8992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403-403C-ACC6-DE539AA6177B}"/>
            </c:ext>
          </c:extLst>
        </c:ser>
        <c:dLbls>
          <c:showLegendKey val="0"/>
          <c:showVal val="0"/>
          <c:showCatName val="0"/>
          <c:showSerName val="0"/>
          <c:showPercent val="0"/>
          <c:showBubbleSize val="0"/>
        </c:dLbls>
        <c:marker val="1"/>
        <c:smooth val="0"/>
        <c:axId val="89782528"/>
        <c:axId val="89929600"/>
      </c:lineChart>
      <c:dateAx>
        <c:axId val="89782528"/>
        <c:scaling>
          <c:orientation val="minMax"/>
        </c:scaling>
        <c:delete val="1"/>
        <c:axPos val="b"/>
        <c:numFmt formatCode="ge" sourceLinked="1"/>
        <c:majorTickMark val="none"/>
        <c:minorTickMark val="none"/>
        <c:tickLblPos val="none"/>
        <c:crossAx val="89929600"/>
        <c:crosses val="autoZero"/>
        <c:auto val="1"/>
        <c:lblOffset val="100"/>
        <c:baseTimeUnit val="years"/>
      </c:dateAx>
      <c:valAx>
        <c:axId val="899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52.06</c:v>
                </c:pt>
                <c:pt idx="1">
                  <c:v>48.4</c:v>
                </c:pt>
                <c:pt idx="2">
                  <c:v>51.46</c:v>
                </c:pt>
                <c:pt idx="3">
                  <c:v>60.85</c:v>
                </c:pt>
                <c:pt idx="4">
                  <c:v>47.94</c:v>
                </c:pt>
              </c:numCache>
            </c:numRef>
          </c:val>
          <c:extLst xmlns:c16r2="http://schemas.microsoft.com/office/drawing/2015/06/chart">
            <c:ext xmlns:c16="http://schemas.microsoft.com/office/drawing/2014/chart" uri="{C3380CC4-5D6E-409C-BE32-E72D297353CC}">
              <c16:uniqueId val="{00000000-8F07-4B69-9B49-84CB980BE845}"/>
            </c:ext>
          </c:extLst>
        </c:ser>
        <c:dLbls>
          <c:showLegendKey val="0"/>
          <c:showVal val="0"/>
          <c:showCatName val="0"/>
          <c:showSerName val="0"/>
          <c:showPercent val="0"/>
          <c:showBubbleSize val="0"/>
        </c:dLbls>
        <c:gapWidth val="150"/>
        <c:axId val="96320896"/>
        <c:axId val="963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F07-4B69-9B49-84CB980BE845}"/>
            </c:ext>
          </c:extLst>
        </c:ser>
        <c:dLbls>
          <c:showLegendKey val="0"/>
          <c:showVal val="0"/>
          <c:showCatName val="0"/>
          <c:showSerName val="0"/>
          <c:showPercent val="0"/>
          <c:showBubbleSize val="0"/>
        </c:dLbls>
        <c:marker val="1"/>
        <c:smooth val="0"/>
        <c:axId val="96320896"/>
        <c:axId val="96331264"/>
      </c:lineChart>
      <c:dateAx>
        <c:axId val="96320896"/>
        <c:scaling>
          <c:orientation val="minMax"/>
        </c:scaling>
        <c:delete val="1"/>
        <c:axPos val="b"/>
        <c:numFmt formatCode="ge" sourceLinked="1"/>
        <c:majorTickMark val="none"/>
        <c:minorTickMark val="none"/>
        <c:tickLblPos val="none"/>
        <c:crossAx val="96331264"/>
        <c:crosses val="autoZero"/>
        <c:auto val="1"/>
        <c:lblOffset val="100"/>
        <c:baseTimeUnit val="years"/>
      </c:dateAx>
      <c:valAx>
        <c:axId val="963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93.14</c:v>
                </c:pt>
                <c:pt idx="1">
                  <c:v>93.36</c:v>
                </c:pt>
                <c:pt idx="2">
                  <c:v>94.66</c:v>
                </c:pt>
                <c:pt idx="3">
                  <c:v>93.66</c:v>
                </c:pt>
                <c:pt idx="4">
                  <c:v>93.8</c:v>
                </c:pt>
              </c:numCache>
            </c:numRef>
          </c:val>
          <c:extLst xmlns:c16r2="http://schemas.microsoft.com/office/drawing/2015/06/chart">
            <c:ext xmlns:c16="http://schemas.microsoft.com/office/drawing/2014/chart" uri="{C3380CC4-5D6E-409C-BE32-E72D297353CC}">
              <c16:uniqueId val="{00000000-7EB8-4C0B-9A09-80385B8112D9}"/>
            </c:ext>
          </c:extLst>
        </c:ser>
        <c:dLbls>
          <c:showLegendKey val="0"/>
          <c:showVal val="0"/>
          <c:showCatName val="0"/>
          <c:showSerName val="0"/>
          <c:showPercent val="0"/>
          <c:showBubbleSize val="0"/>
        </c:dLbls>
        <c:gapWidth val="150"/>
        <c:axId val="97431552"/>
        <c:axId val="974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EB8-4C0B-9A09-80385B8112D9}"/>
            </c:ext>
          </c:extLst>
        </c:ser>
        <c:dLbls>
          <c:showLegendKey val="0"/>
          <c:showVal val="0"/>
          <c:showCatName val="0"/>
          <c:showSerName val="0"/>
          <c:showPercent val="0"/>
          <c:showBubbleSize val="0"/>
        </c:dLbls>
        <c:marker val="1"/>
        <c:smooth val="0"/>
        <c:axId val="97431552"/>
        <c:axId val="97433472"/>
      </c:lineChart>
      <c:dateAx>
        <c:axId val="97431552"/>
        <c:scaling>
          <c:orientation val="minMax"/>
        </c:scaling>
        <c:delete val="1"/>
        <c:axPos val="b"/>
        <c:numFmt formatCode="ge" sourceLinked="1"/>
        <c:majorTickMark val="none"/>
        <c:minorTickMark val="none"/>
        <c:tickLblPos val="none"/>
        <c:crossAx val="97433472"/>
        <c:crosses val="autoZero"/>
        <c:auto val="1"/>
        <c:lblOffset val="100"/>
        <c:baseTimeUnit val="years"/>
      </c:dateAx>
      <c:valAx>
        <c:axId val="974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95.49</c:v>
                </c:pt>
                <c:pt idx="1">
                  <c:v>95.84</c:v>
                </c:pt>
                <c:pt idx="2">
                  <c:v>94.15</c:v>
                </c:pt>
                <c:pt idx="3">
                  <c:v>96.44</c:v>
                </c:pt>
                <c:pt idx="4">
                  <c:v>95.59</c:v>
                </c:pt>
              </c:numCache>
            </c:numRef>
          </c:val>
          <c:extLst xmlns:c16r2="http://schemas.microsoft.com/office/drawing/2015/06/chart">
            <c:ext xmlns:c16="http://schemas.microsoft.com/office/drawing/2014/chart" uri="{C3380CC4-5D6E-409C-BE32-E72D297353CC}">
              <c16:uniqueId val="{00000000-77C0-471A-8D21-A70CBDEE572A}"/>
            </c:ext>
          </c:extLst>
        </c:ser>
        <c:dLbls>
          <c:showLegendKey val="0"/>
          <c:showVal val="0"/>
          <c:showCatName val="0"/>
          <c:showSerName val="0"/>
          <c:showPercent val="0"/>
          <c:showBubbleSize val="0"/>
        </c:dLbls>
        <c:gapWidth val="150"/>
        <c:axId val="89964928"/>
        <c:axId val="899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C0-471A-8D21-A70CBDEE572A}"/>
            </c:ext>
          </c:extLst>
        </c:ser>
        <c:dLbls>
          <c:showLegendKey val="0"/>
          <c:showVal val="0"/>
          <c:showCatName val="0"/>
          <c:showSerName val="0"/>
          <c:showPercent val="0"/>
          <c:showBubbleSize val="0"/>
        </c:dLbls>
        <c:marker val="1"/>
        <c:smooth val="0"/>
        <c:axId val="89964928"/>
        <c:axId val="89966848"/>
      </c:lineChart>
      <c:dateAx>
        <c:axId val="89964928"/>
        <c:scaling>
          <c:orientation val="minMax"/>
        </c:scaling>
        <c:delete val="1"/>
        <c:axPos val="b"/>
        <c:numFmt formatCode="ge" sourceLinked="1"/>
        <c:majorTickMark val="none"/>
        <c:minorTickMark val="none"/>
        <c:tickLblPos val="none"/>
        <c:crossAx val="89966848"/>
        <c:crosses val="autoZero"/>
        <c:auto val="1"/>
        <c:lblOffset val="100"/>
        <c:baseTimeUnit val="years"/>
      </c:dateAx>
      <c:valAx>
        <c:axId val="899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5C-4EA3-A42C-2AC649E8143B}"/>
            </c:ext>
          </c:extLst>
        </c:ser>
        <c:dLbls>
          <c:showLegendKey val="0"/>
          <c:showVal val="0"/>
          <c:showCatName val="0"/>
          <c:showSerName val="0"/>
          <c:showPercent val="0"/>
          <c:showBubbleSize val="0"/>
        </c:dLbls>
        <c:gapWidth val="150"/>
        <c:axId val="95851264"/>
        <c:axId val="958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5C-4EA3-A42C-2AC649E8143B}"/>
            </c:ext>
          </c:extLst>
        </c:ser>
        <c:dLbls>
          <c:showLegendKey val="0"/>
          <c:showVal val="0"/>
          <c:showCatName val="0"/>
          <c:showSerName val="0"/>
          <c:showPercent val="0"/>
          <c:showBubbleSize val="0"/>
        </c:dLbls>
        <c:marker val="1"/>
        <c:smooth val="0"/>
        <c:axId val="95851264"/>
        <c:axId val="95853184"/>
      </c:lineChart>
      <c:dateAx>
        <c:axId val="95851264"/>
        <c:scaling>
          <c:orientation val="minMax"/>
        </c:scaling>
        <c:delete val="1"/>
        <c:axPos val="b"/>
        <c:numFmt formatCode="ge" sourceLinked="1"/>
        <c:majorTickMark val="none"/>
        <c:minorTickMark val="none"/>
        <c:tickLblPos val="none"/>
        <c:crossAx val="95853184"/>
        <c:crosses val="autoZero"/>
        <c:auto val="1"/>
        <c:lblOffset val="100"/>
        <c:baseTimeUnit val="years"/>
      </c:dateAx>
      <c:valAx>
        <c:axId val="95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0D-4331-BFF8-A1BFD02F23D3}"/>
            </c:ext>
          </c:extLst>
        </c:ser>
        <c:dLbls>
          <c:showLegendKey val="0"/>
          <c:showVal val="0"/>
          <c:showCatName val="0"/>
          <c:showSerName val="0"/>
          <c:showPercent val="0"/>
          <c:showBubbleSize val="0"/>
        </c:dLbls>
        <c:gapWidth val="150"/>
        <c:axId val="96162944"/>
        <c:axId val="96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0D-4331-BFF8-A1BFD02F23D3}"/>
            </c:ext>
          </c:extLst>
        </c:ser>
        <c:dLbls>
          <c:showLegendKey val="0"/>
          <c:showVal val="0"/>
          <c:showCatName val="0"/>
          <c:showSerName val="0"/>
          <c:showPercent val="0"/>
          <c:showBubbleSize val="0"/>
        </c:dLbls>
        <c:marker val="1"/>
        <c:smooth val="0"/>
        <c:axId val="96162944"/>
        <c:axId val="96164864"/>
      </c:lineChart>
      <c:dateAx>
        <c:axId val="96162944"/>
        <c:scaling>
          <c:orientation val="minMax"/>
        </c:scaling>
        <c:delete val="1"/>
        <c:axPos val="b"/>
        <c:numFmt formatCode="ge" sourceLinked="1"/>
        <c:majorTickMark val="none"/>
        <c:minorTickMark val="none"/>
        <c:tickLblPos val="none"/>
        <c:crossAx val="96164864"/>
        <c:crosses val="autoZero"/>
        <c:auto val="1"/>
        <c:lblOffset val="100"/>
        <c:baseTimeUnit val="years"/>
      </c:dateAx>
      <c:valAx>
        <c:axId val="96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11-461E-AB33-91B8EF0EAD6C}"/>
            </c:ext>
          </c:extLst>
        </c:ser>
        <c:dLbls>
          <c:showLegendKey val="0"/>
          <c:showVal val="0"/>
          <c:showCatName val="0"/>
          <c:showSerName val="0"/>
          <c:showPercent val="0"/>
          <c:showBubbleSize val="0"/>
        </c:dLbls>
        <c:gapWidth val="150"/>
        <c:axId val="96200576"/>
        <c:axId val="95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11-461E-AB33-91B8EF0EAD6C}"/>
            </c:ext>
          </c:extLst>
        </c:ser>
        <c:dLbls>
          <c:showLegendKey val="0"/>
          <c:showVal val="0"/>
          <c:showCatName val="0"/>
          <c:showSerName val="0"/>
          <c:showPercent val="0"/>
          <c:showBubbleSize val="0"/>
        </c:dLbls>
        <c:marker val="1"/>
        <c:smooth val="0"/>
        <c:axId val="96200576"/>
        <c:axId val="95952896"/>
      </c:lineChart>
      <c:dateAx>
        <c:axId val="96200576"/>
        <c:scaling>
          <c:orientation val="minMax"/>
        </c:scaling>
        <c:delete val="1"/>
        <c:axPos val="b"/>
        <c:numFmt formatCode="ge" sourceLinked="1"/>
        <c:majorTickMark val="none"/>
        <c:minorTickMark val="none"/>
        <c:tickLblPos val="none"/>
        <c:crossAx val="95952896"/>
        <c:crosses val="autoZero"/>
        <c:auto val="1"/>
        <c:lblOffset val="100"/>
        <c:baseTimeUnit val="years"/>
      </c:dateAx>
      <c:valAx>
        <c:axId val="95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8D-4046-AFB6-463DE61336EC}"/>
            </c:ext>
          </c:extLst>
        </c:ser>
        <c:dLbls>
          <c:showLegendKey val="0"/>
          <c:showVal val="0"/>
          <c:showCatName val="0"/>
          <c:showSerName val="0"/>
          <c:showPercent val="0"/>
          <c:showBubbleSize val="0"/>
        </c:dLbls>
        <c:gapWidth val="150"/>
        <c:axId val="95975680"/>
        <c:axId val="959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8D-4046-AFB6-463DE61336EC}"/>
            </c:ext>
          </c:extLst>
        </c:ser>
        <c:dLbls>
          <c:showLegendKey val="0"/>
          <c:showVal val="0"/>
          <c:showCatName val="0"/>
          <c:showSerName val="0"/>
          <c:showPercent val="0"/>
          <c:showBubbleSize val="0"/>
        </c:dLbls>
        <c:marker val="1"/>
        <c:smooth val="0"/>
        <c:axId val="95975680"/>
        <c:axId val="95981952"/>
      </c:lineChart>
      <c:dateAx>
        <c:axId val="95975680"/>
        <c:scaling>
          <c:orientation val="minMax"/>
        </c:scaling>
        <c:delete val="1"/>
        <c:axPos val="b"/>
        <c:numFmt formatCode="ge" sourceLinked="1"/>
        <c:majorTickMark val="none"/>
        <c:minorTickMark val="none"/>
        <c:tickLblPos val="none"/>
        <c:crossAx val="95981952"/>
        <c:crosses val="autoZero"/>
        <c:auto val="1"/>
        <c:lblOffset val="100"/>
        <c:baseTimeUnit val="years"/>
      </c:dateAx>
      <c:valAx>
        <c:axId val="959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1776.71</c:v>
                </c:pt>
                <c:pt idx="1">
                  <c:v>1609.02</c:v>
                </c:pt>
                <c:pt idx="2">
                  <c:v>1466.16</c:v>
                </c:pt>
                <c:pt idx="3">
                  <c:v>1476.03</c:v>
                </c:pt>
                <c:pt idx="4">
                  <c:v>1306.1199999999999</c:v>
                </c:pt>
              </c:numCache>
            </c:numRef>
          </c:val>
          <c:extLst xmlns:c16r2="http://schemas.microsoft.com/office/drawing/2015/06/chart">
            <c:ext xmlns:c16="http://schemas.microsoft.com/office/drawing/2014/chart" uri="{C3380CC4-5D6E-409C-BE32-E72D297353CC}">
              <c16:uniqueId val="{00000000-4EA0-41AB-BF11-0EFD5C474F73}"/>
            </c:ext>
          </c:extLst>
        </c:ser>
        <c:dLbls>
          <c:showLegendKey val="0"/>
          <c:showVal val="0"/>
          <c:showCatName val="0"/>
          <c:showSerName val="0"/>
          <c:showPercent val="0"/>
          <c:showBubbleSize val="0"/>
        </c:dLbls>
        <c:gapWidth val="150"/>
        <c:axId val="96025216"/>
        <c:axId val="960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EA0-41AB-BF11-0EFD5C474F73}"/>
            </c:ext>
          </c:extLst>
        </c:ser>
        <c:dLbls>
          <c:showLegendKey val="0"/>
          <c:showVal val="0"/>
          <c:showCatName val="0"/>
          <c:showSerName val="0"/>
          <c:showPercent val="0"/>
          <c:showBubbleSize val="0"/>
        </c:dLbls>
        <c:marker val="1"/>
        <c:smooth val="0"/>
        <c:axId val="96025216"/>
        <c:axId val="96031488"/>
      </c:lineChart>
      <c:dateAx>
        <c:axId val="96025216"/>
        <c:scaling>
          <c:orientation val="minMax"/>
        </c:scaling>
        <c:delete val="1"/>
        <c:axPos val="b"/>
        <c:numFmt formatCode="ge" sourceLinked="1"/>
        <c:majorTickMark val="none"/>
        <c:minorTickMark val="none"/>
        <c:tickLblPos val="none"/>
        <c:crossAx val="96031488"/>
        <c:crosses val="autoZero"/>
        <c:auto val="1"/>
        <c:lblOffset val="100"/>
        <c:baseTimeUnit val="years"/>
      </c:dateAx>
      <c:valAx>
        <c:axId val="960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92.13</c:v>
                </c:pt>
                <c:pt idx="1">
                  <c:v>93.41</c:v>
                </c:pt>
                <c:pt idx="2">
                  <c:v>88.71</c:v>
                </c:pt>
                <c:pt idx="3">
                  <c:v>89.27</c:v>
                </c:pt>
                <c:pt idx="4">
                  <c:v>100.51</c:v>
                </c:pt>
              </c:numCache>
            </c:numRef>
          </c:val>
          <c:extLst xmlns:c16r2="http://schemas.microsoft.com/office/drawing/2015/06/chart">
            <c:ext xmlns:c16="http://schemas.microsoft.com/office/drawing/2014/chart" uri="{C3380CC4-5D6E-409C-BE32-E72D297353CC}">
              <c16:uniqueId val="{00000000-5BF4-4AB0-B03D-5AD71FA97100}"/>
            </c:ext>
          </c:extLst>
        </c:ser>
        <c:dLbls>
          <c:showLegendKey val="0"/>
          <c:showVal val="0"/>
          <c:showCatName val="0"/>
          <c:showSerName val="0"/>
          <c:showPercent val="0"/>
          <c:showBubbleSize val="0"/>
        </c:dLbls>
        <c:gapWidth val="150"/>
        <c:axId val="96062464"/>
        <c:axId val="9606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BF4-4AB0-B03D-5AD71FA97100}"/>
            </c:ext>
          </c:extLst>
        </c:ser>
        <c:dLbls>
          <c:showLegendKey val="0"/>
          <c:showVal val="0"/>
          <c:showCatName val="0"/>
          <c:showSerName val="0"/>
          <c:showPercent val="0"/>
          <c:showBubbleSize val="0"/>
        </c:dLbls>
        <c:marker val="1"/>
        <c:smooth val="0"/>
        <c:axId val="96062464"/>
        <c:axId val="96064640"/>
      </c:lineChart>
      <c:dateAx>
        <c:axId val="96062464"/>
        <c:scaling>
          <c:orientation val="minMax"/>
        </c:scaling>
        <c:delete val="1"/>
        <c:axPos val="b"/>
        <c:numFmt formatCode="ge" sourceLinked="1"/>
        <c:majorTickMark val="none"/>
        <c:minorTickMark val="none"/>
        <c:tickLblPos val="none"/>
        <c:crossAx val="96064640"/>
        <c:crosses val="autoZero"/>
        <c:auto val="1"/>
        <c:lblOffset val="100"/>
        <c:baseTimeUnit val="years"/>
      </c:dateAx>
      <c:valAx>
        <c:axId val="960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229.76</c:v>
                </c:pt>
                <c:pt idx="1">
                  <c:v>233.62</c:v>
                </c:pt>
                <c:pt idx="2">
                  <c:v>248.14</c:v>
                </c:pt>
                <c:pt idx="3">
                  <c:v>245.27</c:v>
                </c:pt>
                <c:pt idx="4">
                  <c:v>218.04</c:v>
                </c:pt>
              </c:numCache>
            </c:numRef>
          </c:val>
          <c:extLst xmlns:c16r2="http://schemas.microsoft.com/office/drawing/2015/06/chart">
            <c:ext xmlns:c16="http://schemas.microsoft.com/office/drawing/2014/chart" uri="{C3380CC4-5D6E-409C-BE32-E72D297353CC}">
              <c16:uniqueId val="{00000000-7D14-4E1B-875B-DA4F9F16387E}"/>
            </c:ext>
          </c:extLst>
        </c:ser>
        <c:dLbls>
          <c:showLegendKey val="0"/>
          <c:showVal val="0"/>
          <c:showCatName val="0"/>
          <c:showSerName val="0"/>
          <c:showPercent val="0"/>
          <c:showBubbleSize val="0"/>
        </c:dLbls>
        <c:gapWidth val="150"/>
        <c:axId val="96275456"/>
        <c:axId val="962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D14-4E1B-875B-DA4F9F16387E}"/>
            </c:ext>
          </c:extLst>
        </c:ser>
        <c:dLbls>
          <c:showLegendKey val="0"/>
          <c:showVal val="0"/>
          <c:showCatName val="0"/>
          <c:showSerName val="0"/>
          <c:showPercent val="0"/>
          <c:showBubbleSize val="0"/>
        </c:dLbls>
        <c:marker val="1"/>
        <c:smooth val="0"/>
        <c:axId val="96275456"/>
        <c:axId val="96298112"/>
      </c:lineChart>
      <c:dateAx>
        <c:axId val="96275456"/>
        <c:scaling>
          <c:orientation val="minMax"/>
        </c:scaling>
        <c:delete val="1"/>
        <c:axPos val="b"/>
        <c:numFmt formatCode="ge" sourceLinked="1"/>
        <c:majorTickMark val="none"/>
        <c:minorTickMark val="none"/>
        <c:tickLblPos val="none"/>
        <c:crossAx val="96298112"/>
        <c:crosses val="autoZero"/>
        <c:auto val="1"/>
        <c:lblOffset val="100"/>
        <c:baseTimeUnit val="years"/>
      </c:dateAx>
      <c:valAx>
        <c:axId val="962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立科町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7441</v>
      </c>
      <c r="AM8" s="72"/>
      <c r="AN8" s="72"/>
      <c r="AO8" s="72"/>
      <c r="AP8" s="72"/>
      <c r="AQ8" s="72"/>
      <c r="AR8" s="72"/>
      <c r="AS8" s="72"/>
      <c r="AT8" s="71">
        <f>データ!T6</f>
        <v>66.87</v>
      </c>
      <c r="AU8" s="71"/>
      <c r="AV8" s="71"/>
      <c r="AW8" s="71"/>
      <c r="AX8" s="71"/>
      <c r="AY8" s="71"/>
      <c r="AZ8" s="71"/>
      <c r="BA8" s="71"/>
      <c r="BB8" s="71">
        <f>データ!U6</f>
        <v>111.28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45.01</v>
      </c>
      <c r="Q10" s="71"/>
      <c r="R10" s="71"/>
      <c r="S10" s="71"/>
      <c r="T10" s="71"/>
      <c r="U10" s="71"/>
      <c r="V10" s="71"/>
      <c r="W10" s="71">
        <f>データ!Q6</f>
        <v>100.13</v>
      </c>
      <c r="X10" s="71"/>
      <c r="Y10" s="71"/>
      <c r="Z10" s="71"/>
      <c r="AA10" s="71"/>
      <c r="AB10" s="71"/>
      <c r="AC10" s="71"/>
      <c r="AD10" s="72">
        <f>データ!R6</f>
        <v>4210</v>
      </c>
      <c r="AE10" s="72"/>
      <c r="AF10" s="72"/>
      <c r="AG10" s="72"/>
      <c r="AH10" s="72"/>
      <c r="AI10" s="72"/>
      <c r="AJ10" s="72"/>
      <c r="AK10" s="2"/>
      <c r="AL10" s="72">
        <f>データ!V6</f>
        <v>3309</v>
      </c>
      <c r="AM10" s="72"/>
      <c r="AN10" s="72"/>
      <c r="AO10" s="72"/>
      <c r="AP10" s="72"/>
      <c r="AQ10" s="72"/>
      <c r="AR10" s="72"/>
      <c r="AS10" s="72"/>
      <c r="AT10" s="71">
        <f>データ!W6</f>
        <v>1.77</v>
      </c>
      <c r="AU10" s="71"/>
      <c r="AV10" s="71"/>
      <c r="AW10" s="71"/>
      <c r="AX10" s="71"/>
      <c r="AY10" s="71"/>
      <c r="AZ10" s="71"/>
      <c r="BA10" s="71"/>
      <c r="BB10" s="71">
        <f>データ!X6</f>
        <v>1869.49</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yML0BTC7/3GZSnz/eSU/kCZupHbnj/XUhUlpIWy1Owtx9IwY+v5D0PdLpoWMi97JYy5qZSsXRk2mIsxXXi+cQ==" saltValue="SIiPbPJRos99Ozz057DB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203246</v>
      </c>
      <c r="D6" s="32">
        <f t="shared" si="3"/>
        <v>47</v>
      </c>
      <c r="E6" s="32">
        <f t="shared" si="3"/>
        <v>17</v>
      </c>
      <c r="F6" s="32">
        <f t="shared" si="3"/>
        <v>5</v>
      </c>
      <c r="G6" s="32">
        <f t="shared" si="3"/>
        <v>0</v>
      </c>
      <c r="H6" s="32" t="str">
        <f t="shared" si="3"/>
        <v>長野県　立科町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45.01</v>
      </c>
      <c r="Q6" s="33">
        <f t="shared" si="3"/>
        <v>100.13</v>
      </c>
      <c r="R6" s="33">
        <f t="shared" si="3"/>
        <v>4210</v>
      </c>
      <c r="S6" s="33">
        <f t="shared" si="3"/>
        <v>7441</v>
      </c>
      <c r="T6" s="33">
        <f t="shared" si="3"/>
        <v>66.87</v>
      </c>
      <c r="U6" s="33">
        <f t="shared" si="3"/>
        <v>111.28</v>
      </c>
      <c r="V6" s="33">
        <f t="shared" si="3"/>
        <v>3309</v>
      </c>
      <c r="W6" s="33">
        <f t="shared" si="3"/>
        <v>1.77</v>
      </c>
      <c r="X6" s="33">
        <f t="shared" si="3"/>
        <v>1869.49</v>
      </c>
      <c r="Y6" s="34">
        <f>IF(Y7="",NA(),Y7)</f>
        <v>95.49</v>
      </c>
      <c r="Z6" s="34">
        <f t="shared" ref="Z6:AH6" si="4">IF(Z7="",NA(),Z7)</f>
        <v>95.84</v>
      </c>
      <c r="AA6" s="34">
        <f t="shared" si="4"/>
        <v>94.15</v>
      </c>
      <c r="AB6" s="34">
        <f t="shared" si="4"/>
        <v>96.44</v>
      </c>
      <c r="AC6" s="34">
        <f t="shared" si="4"/>
        <v>95.59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1776.71</v>
      </c>
      <c r="BG6" s="34">
        <f t="shared" ref="BG6:BO6" si="7">IF(BG7="",NA(),BG7)</f>
        <v>1609.02</v>
      </c>
      <c r="BH6" s="34">
        <f t="shared" si="7"/>
        <v>1466.16</v>
      </c>
      <c r="BI6" s="34">
        <f t="shared" si="7"/>
        <v>1476.03</v>
      </c>
      <c r="BJ6" s="34">
        <f t="shared" si="7"/>
        <v>1306.1199999999999</v>
      </c>
      <c r="BK6" s="34">
        <f t="shared" si="7"/>
        <v>1126.77</v>
      </c>
      <c r="BL6" s="34">
        <f t="shared" si="7"/>
        <v>1044.8</v>
      </c>
      <c r="BM6" s="34">
        <f t="shared" si="7"/>
        <v>1081.8</v>
      </c>
      <c r="BN6" s="34">
        <f t="shared" si="7"/>
        <v>974.93</v>
      </c>
      <c r="BO6" s="34">
        <f t="shared" si="7"/>
        <v>855.8</v>
      </c>
      <c r="BP6" s="33" t="str">
        <f>IF(BP7="","",IF(BP7="-","【-】","【"&amp;SUBSTITUTE(TEXT(BP7,"#,##0.00"),"-","△")&amp;"】"))</f>
        <v>【814.89】</v>
      </c>
      <c r="BQ6" s="34">
        <f>IF(BQ7="",NA(),BQ7)</f>
        <v>92.13</v>
      </c>
      <c r="BR6" s="34">
        <f t="shared" ref="BR6:BZ6" si="8">IF(BR7="",NA(),BR7)</f>
        <v>93.41</v>
      </c>
      <c r="BS6" s="34">
        <f t="shared" si="8"/>
        <v>88.71</v>
      </c>
      <c r="BT6" s="34">
        <f t="shared" si="8"/>
        <v>89.27</v>
      </c>
      <c r="BU6" s="34">
        <f t="shared" si="8"/>
        <v>100.51</v>
      </c>
      <c r="BV6" s="34">
        <f t="shared" si="8"/>
        <v>50.9</v>
      </c>
      <c r="BW6" s="34">
        <f t="shared" si="8"/>
        <v>50.82</v>
      </c>
      <c r="BX6" s="34">
        <f t="shared" si="8"/>
        <v>52.19</v>
      </c>
      <c r="BY6" s="34">
        <f t="shared" si="8"/>
        <v>55.32</v>
      </c>
      <c r="BZ6" s="34">
        <f t="shared" si="8"/>
        <v>59.8</v>
      </c>
      <c r="CA6" s="33" t="str">
        <f>IF(CA7="","",IF(CA7="-","【-】","【"&amp;SUBSTITUTE(TEXT(CA7,"#,##0.00"),"-","△")&amp;"】"))</f>
        <v>【60.64】</v>
      </c>
      <c r="CB6" s="34">
        <f>IF(CB7="",NA(),CB7)</f>
        <v>229.76</v>
      </c>
      <c r="CC6" s="34">
        <f t="shared" ref="CC6:CK6" si="9">IF(CC7="",NA(),CC7)</f>
        <v>233.62</v>
      </c>
      <c r="CD6" s="34">
        <f t="shared" si="9"/>
        <v>248.14</v>
      </c>
      <c r="CE6" s="34">
        <f t="shared" si="9"/>
        <v>245.27</v>
      </c>
      <c r="CF6" s="34">
        <f t="shared" si="9"/>
        <v>218.04</v>
      </c>
      <c r="CG6" s="34">
        <f t="shared" si="9"/>
        <v>293.27</v>
      </c>
      <c r="CH6" s="34">
        <f t="shared" si="9"/>
        <v>300.52</v>
      </c>
      <c r="CI6" s="34">
        <f t="shared" si="9"/>
        <v>296.14</v>
      </c>
      <c r="CJ6" s="34">
        <f t="shared" si="9"/>
        <v>283.17</v>
      </c>
      <c r="CK6" s="34">
        <f t="shared" si="9"/>
        <v>263.76</v>
      </c>
      <c r="CL6" s="33" t="str">
        <f>IF(CL7="","",IF(CL7="-","【-】","【"&amp;SUBSTITUTE(TEXT(CL7,"#,##0.00"),"-","△")&amp;"】"))</f>
        <v>【255.52】</v>
      </c>
      <c r="CM6" s="34">
        <f>IF(CM7="",NA(),CM7)</f>
        <v>52.06</v>
      </c>
      <c r="CN6" s="34">
        <f t="shared" ref="CN6:CV6" si="10">IF(CN7="",NA(),CN7)</f>
        <v>48.4</v>
      </c>
      <c r="CO6" s="34">
        <f t="shared" si="10"/>
        <v>51.46</v>
      </c>
      <c r="CP6" s="34">
        <f t="shared" si="10"/>
        <v>60.85</v>
      </c>
      <c r="CQ6" s="34">
        <f t="shared" si="10"/>
        <v>47.94</v>
      </c>
      <c r="CR6" s="34">
        <f t="shared" si="10"/>
        <v>53.78</v>
      </c>
      <c r="CS6" s="34">
        <f t="shared" si="10"/>
        <v>53.24</v>
      </c>
      <c r="CT6" s="34">
        <f t="shared" si="10"/>
        <v>52.31</v>
      </c>
      <c r="CU6" s="34">
        <f t="shared" si="10"/>
        <v>60.65</v>
      </c>
      <c r="CV6" s="34">
        <f t="shared" si="10"/>
        <v>51.75</v>
      </c>
      <c r="CW6" s="33" t="str">
        <f>IF(CW7="","",IF(CW7="-","【-】","【"&amp;SUBSTITUTE(TEXT(CW7,"#,##0.00"),"-","△")&amp;"】"))</f>
        <v>【52.49】</v>
      </c>
      <c r="CX6" s="34">
        <f>IF(CX7="",NA(),CX7)</f>
        <v>93.14</v>
      </c>
      <c r="CY6" s="34">
        <f t="shared" ref="CY6:DG6" si="11">IF(CY7="",NA(),CY7)</f>
        <v>93.36</v>
      </c>
      <c r="CZ6" s="34">
        <f t="shared" si="11"/>
        <v>94.66</v>
      </c>
      <c r="DA6" s="34">
        <f t="shared" si="11"/>
        <v>93.66</v>
      </c>
      <c r="DB6" s="34">
        <f t="shared" si="11"/>
        <v>93.8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0.04</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203246</v>
      </c>
      <c r="D7" s="36">
        <v>47</v>
      </c>
      <c r="E7" s="36">
        <v>17</v>
      </c>
      <c r="F7" s="36">
        <v>5</v>
      </c>
      <c r="G7" s="36">
        <v>0</v>
      </c>
      <c r="H7" s="36" t="s">
        <v>109</v>
      </c>
      <c r="I7" s="36" t="s">
        <v>110</v>
      </c>
      <c r="J7" s="36" t="s">
        <v>111</v>
      </c>
      <c r="K7" s="36" t="s">
        <v>112</v>
      </c>
      <c r="L7" s="36" t="s">
        <v>113</v>
      </c>
      <c r="M7" s="36" t="s">
        <v>114</v>
      </c>
      <c r="N7" s="37" t="s">
        <v>115</v>
      </c>
      <c r="O7" s="37" t="s">
        <v>116</v>
      </c>
      <c r="P7" s="37">
        <v>45.01</v>
      </c>
      <c r="Q7" s="37">
        <v>100.13</v>
      </c>
      <c r="R7" s="37">
        <v>4210</v>
      </c>
      <c r="S7" s="37">
        <v>7441</v>
      </c>
      <c r="T7" s="37">
        <v>66.87</v>
      </c>
      <c r="U7" s="37">
        <v>111.28</v>
      </c>
      <c r="V7" s="37">
        <v>3309</v>
      </c>
      <c r="W7" s="37">
        <v>1.77</v>
      </c>
      <c r="X7" s="37">
        <v>1869.49</v>
      </c>
      <c r="Y7" s="37">
        <v>95.49</v>
      </c>
      <c r="Z7" s="37">
        <v>95.84</v>
      </c>
      <c r="AA7" s="37">
        <v>94.15</v>
      </c>
      <c r="AB7" s="37">
        <v>96.44</v>
      </c>
      <c r="AC7" s="37">
        <v>95.59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1776.71</v>
      </c>
      <c r="BG7" s="37">
        <v>1609.02</v>
      </c>
      <c r="BH7" s="37">
        <v>1466.16</v>
      </c>
      <c r="BI7" s="37">
        <v>1476.03</v>
      </c>
      <c r="BJ7" s="37">
        <v>1306.1199999999999</v>
      </c>
      <c r="BK7" s="37">
        <v>1126.77</v>
      </c>
      <c r="BL7" s="37">
        <v>1044.8</v>
      </c>
      <c r="BM7" s="37">
        <v>1081.8</v>
      </c>
      <c r="BN7" s="37">
        <v>974.93</v>
      </c>
      <c r="BO7" s="37">
        <v>855.8</v>
      </c>
      <c r="BP7" s="37">
        <v>814.89</v>
      </c>
      <c r="BQ7" s="37">
        <v>92.13</v>
      </c>
      <c r="BR7" s="37">
        <v>93.41</v>
      </c>
      <c r="BS7" s="37">
        <v>88.71</v>
      </c>
      <c r="BT7" s="37">
        <v>89.27</v>
      </c>
      <c r="BU7" s="37">
        <v>100.51</v>
      </c>
      <c r="BV7" s="37">
        <v>50.9</v>
      </c>
      <c r="BW7" s="37">
        <v>50.82</v>
      </c>
      <c r="BX7" s="37">
        <v>52.19</v>
      </c>
      <c r="BY7" s="37">
        <v>55.32</v>
      </c>
      <c r="BZ7" s="37">
        <v>59.8</v>
      </c>
      <c r="CA7" s="37">
        <v>60.64</v>
      </c>
      <c r="CB7" s="37">
        <v>229.76</v>
      </c>
      <c r="CC7" s="37">
        <v>233.62</v>
      </c>
      <c r="CD7" s="37">
        <v>248.14</v>
      </c>
      <c r="CE7" s="37">
        <v>245.27</v>
      </c>
      <c r="CF7" s="37">
        <v>218.04</v>
      </c>
      <c r="CG7" s="37">
        <v>293.27</v>
      </c>
      <c r="CH7" s="37">
        <v>300.52</v>
      </c>
      <c r="CI7" s="37">
        <v>296.14</v>
      </c>
      <c r="CJ7" s="37">
        <v>283.17</v>
      </c>
      <c r="CK7" s="37">
        <v>263.76</v>
      </c>
      <c r="CL7" s="37">
        <v>255.52</v>
      </c>
      <c r="CM7" s="37">
        <v>52.06</v>
      </c>
      <c r="CN7" s="37">
        <v>48.4</v>
      </c>
      <c r="CO7" s="37">
        <v>51.46</v>
      </c>
      <c r="CP7" s="37">
        <v>60.85</v>
      </c>
      <c r="CQ7" s="37">
        <v>47.94</v>
      </c>
      <c r="CR7" s="37">
        <v>53.78</v>
      </c>
      <c r="CS7" s="37">
        <v>53.24</v>
      </c>
      <c r="CT7" s="37">
        <v>52.31</v>
      </c>
      <c r="CU7" s="37">
        <v>60.65</v>
      </c>
      <c r="CV7" s="37">
        <v>51.75</v>
      </c>
      <c r="CW7" s="37">
        <v>52.49</v>
      </c>
      <c r="CX7" s="37">
        <v>93.14</v>
      </c>
      <c r="CY7" s="37">
        <v>93.36</v>
      </c>
      <c r="CZ7" s="37">
        <v>94.66</v>
      </c>
      <c r="DA7" s="37">
        <v>93.66</v>
      </c>
      <c r="DB7" s="37">
        <v>93.8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0.04</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2019-02-14T01:50:57Z</cp:lastPrinted>
  <dcterms:created xsi:type="dcterms:W3CDTF">2018-12-03T09:24:33Z</dcterms:created>
  <dcterms:modified xsi:type="dcterms:W3CDTF">2019-02-20T10:36:49Z</dcterms:modified>
  <cp:category/>
</cp:coreProperties>
</file>