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b4924/B06ARcH9fnw2mhS+4TST8775P4TJgSJq41piyM/v5/5nSeP+0+Oz9T8BDpIEgpj1pVsxYGHikABbFcw==" workbookSaltValue="FgDuebMjYNAL3bUdEeyz8Q=="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<sst xmlns="http://schemas.openxmlformats.org/spreadsheetml/2006/main" count="240" uniqueCount="125">
  <si>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</si>
  <si>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</si>
  <si>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</si>
  <si>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</si>
  <si>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</si>
  <si>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</si>
  <si>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</si>
  <si>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</si>
  <si>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</si>
  <si>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</si>
  <si>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</si>
  <si>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</si>
  <si>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</si>
  <si>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</si>
  <si>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</si>
  <si>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</si>
  <si>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</si>
  <si>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</si>
  <si>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</si>
  <si>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</si>
  <si>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</si>
  <si>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</si>
  <si>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</si>
  <si>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</si>
  <si>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</si>
  <si>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</si>
  <si>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</si>
  <si>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</si>
  <si>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</si>
  <si>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</si>
  <si>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</si>
  <si>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</si>
  <si>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</si>
  <si>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</si>
  <si>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</si>
  <si>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</si>
  <si>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</si>
  <si>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</si>
  <si>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</si>
  <si>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</si>
  <si>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</si>
  <si>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</si>
  <si>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</si>
  <si>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</si>
  <si>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</si>
  <si>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</si>
  <si>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</si>
  <si>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</si>
  <si>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</si>
  <si>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</si>
  <si>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</si>
  <si>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</si>
  <si>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</si>
  <si>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</si>
  <si>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</si>
  <si>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</si>
  <si>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</si>
  <si>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</si>
  <si>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</si>
  <si>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</si>
  <si>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</si>
  <si>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</si>
  <si>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</si>
  <si>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</si>
  <si>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</si>
  <si>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</si>
  <si>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</si>
  <si>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</si>
  <si>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</si>
  <si>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</si>
  <si>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</si>
  <si>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</si>
  <si>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</si>
  <si>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</si>
  <si>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</si>
  <si>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</si>
  <si>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</si>
  <si>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</si>
  <si>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</si>
  <si>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</si>
  <si>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</si>
  <si>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</si>
  <si>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</si>
  <si>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</si>
  <si>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</si>
  <si>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</si>
  <si>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</si>
  <si>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</si>
  <si>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</si>
  <si>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</si>
  <si>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</si>
  <si>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</si>
  <si>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</si>
  <si>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</si>
  <si>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</si>
  <si>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</si>
  <si>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</si>
  <si>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</si>
  <si>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</si>
  <si>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</si>
  <si>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</si>
  <si>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</si>
  <si>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</si>
  <si>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</si>
  <si>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</si>
  <si>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</si>
  <si>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</si>
  <si>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</si>
  <si>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</si>
  <si>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青木村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</si>
  <si>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</si>
  <si>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</si>
  <si>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</si>
  <si>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</si>
  <si>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</si>
  <si>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</si>
  <si>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</si>
  <si>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</si>
  <si>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</si>
  <si>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</si>
  <si>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</si>
  <si>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</si>
  <si>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処理場は共用20年以上経過しており、経年による故障や修繕等の件数が増加している。管渠については、老朽化の状況は見受けられないが、平成29年度より主要な管渠について計画的に、点検、清掃を実施しており、日常の維持管理を工夫することで、管渠の寿命を延ばし財政負担の軽減を図る。村は、平成26年度に処理場の長寿命化計画を策定し、平成27年度から平成29年度のかけて処理場内、管理汚泥棟の機械、電気設備の更新を実施した。</t>
    <rPh sb="1" eb="3">
      <t>ゲスイ</t>
    </rPh>
    <rPh sb="3" eb="6">
      <t>ショリジョウ</t>
    </rPh>
    <rPh sb="7" eb="9">
      <t>キョウヨウ</t>
    </rPh>
    <rPh sb="11" eb="12">
      <t>ネン</t>
    </rPh>
    <rPh sb="12" eb="14">
      <t>イジョウ</t>
    </rPh>
    <rPh sb="14" eb="16">
      <t>ケイカ</t>
    </rPh>
    <rPh sb="21" eb="23">
      <t>ケイネン</t>
    </rPh>
    <rPh sb="26" eb="28">
      <t>コショウ</t>
    </rPh>
    <rPh sb="29" eb="31">
      <t>シュウゼン</t>
    </rPh>
    <rPh sb="31" eb="32">
      <t>トウ</t>
    </rPh>
    <rPh sb="33" eb="35">
      <t>ケンスウ</t>
    </rPh>
    <rPh sb="36" eb="38">
      <t>ゾウカ</t>
    </rPh>
    <rPh sb="43" eb="45">
      <t>カンキョ</t>
    </rPh>
    <rPh sb="51" eb="54">
      <t>ロウキュウカ</t>
    </rPh>
    <rPh sb="55" eb="57">
      <t>ジョウキョウ</t>
    </rPh>
    <rPh sb="58" eb="60">
      <t>ミウ</t>
    </rPh>
    <rPh sb="67" eb="69">
      <t>ヘイセイ</t>
    </rPh>
    <rPh sb="71" eb="73">
      <t>ネンド</t>
    </rPh>
    <rPh sb="75" eb="77">
      <t>シュヨウ</t>
    </rPh>
    <rPh sb="78" eb="80">
      <t>カンキョ</t>
    </rPh>
    <rPh sb="84" eb="87">
      <t>ケイカクテキ</t>
    </rPh>
    <rPh sb="89" eb="91">
      <t>テンケン</t>
    </rPh>
    <rPh sb="92" eb="94">
      <t>セイソウ</t>
    </rPh>
    <rPh sb="95" eb="97">
      <t>ジッシ</t>
    </rPh>
    <rPh sb="102" eb="104">
      <t>ニチジョウ</t>
    </rPh>
    <rPh sb="105" eb="107">
      <t>イジ</t>
    </rPh>
    <rPh sb="107" eb="109">
      <t>カンリ</t>
    </rPh>
    <rPh sb="110" eb="112">
      <t>クフウ</t>
    </rPh>
    <rPh sb="118" eb="120">
      <t>カンキョ</t>
    </rPh>
    <rPh sb="121" eb="123">
      <t>ジュミョウ</t>
    </rPh>
    <rPh sb="124" eb="125">
      <t>ノ</t>
    </rPh>
    <rPh sb="127" eb="129">
      <t>ザイセイ</t>
    </rPh>
    <rPh sb="129" eb="131">
      <t>フタン</t>
    </rPh>
    <rPh sb="132" eb="134">
      <t>ケイゲン</t>
    </rPh>
    <rPh sb="135" eb="136">
      <t>ハカ</t>
    </rPh>
    <rPh sb="138" eb="139">
      <t>ムラ</t>
    </rPh>
    <rPh sb="141" eb="143">
      <t>ヘイセイ</t>
    </rPh>
    <rPh sb="145" eb="146">
      <t>ネン</t>
    </rPh>
    <rPh sb="146" eb="147">
      <t>ド</t>
    </rPh>
    <rPh sb="148" eb="151">
      <t>ショリジョウ</t>
    </rPh>
    <rPh sb="152" eb="153">
      <t>チョウ</t>
    </rPh>
    <rPh sb="153" eb="156">
      <t>ジュミョウカ</t>
    </rPh>
    <rPh sb="156" eb="158">
      <t>ケイカク</t>
    </rPh>
    <rPh sb="159" eb="161">
      <t>サクテイ</t>
    </rPh>
    <rPh sb="163" eb="165">
      <t>ヘイセイ</t>
    </rPh>
    <rPh sb="167" eb="169">
      <t>ネンド</t>
    </rPh>
    <rPh sb="171" eb="173">
      <t>ヘイセイ</t>
    </rPh>
    <rPh sb="175" eb="177">
      <t>ネンド</t>
    </rPh>
    <rPh sb="181" eb="184">
      <t>ショリジョウ</t>
    </rPh>
    <rPh sb="184" eb="185">
      <t>ナイ</t>
    </rPh>
    <rPh sb="186" eb="188">
      <t>カンリ</t>
    </rPh>
    <rPh sb="188" eb="190">
      <t>オデイ</t>
    </rPh>
    <rPh sb="190" eb="191">
      <t>トウ</t>
    </rPh>
    <rPh sb="192" eb="194">
      <t>キカイ</t>
    </rPh>
    <rPh sb="195" eb="197">
      <t>デンキ</t>
    </rPh>
    <rPh sb="197" eb="199">
      <t>セツビ</t>
    </rPh>
    <rPh sb="200" eb="202">
      <t>コウシン</t>
    </rPh>
    <rPh sb="203" eb="205">
      <t>ジッシ</t>
    </rPh>
    <phoneticPr fontId="4"/>
  </si>
  <si>
    <t>　維持管理費は概ね使用料金の収入により賄われているが、償還金については一般会計からの繰り入れにより補われているのが現状である。地方債の償還は、平成44年度までには完了の予定であるが、現状のままでは今後の改築、更新費用の財源として、一般会計からの繰り入れが必要となる。下水道事業の経営改善のためには、改築、更新費用についても使用料金の収入により賄うことが理想であるため、今後、維持管理の効率化により維持管理費を削減し、ストックマネージメント計画を策定し改築、更新費用の平準化を行うことで管理運営の削減に努める。</t>
    <rPh sb="1" eb="3">
      <t>イジ</t>
    </rPh>
    <rPh sb="3" eb="6">
      <t>カンリヒ</t>
    </rPh>
    <rPh sb="7" eb="8">
      <t>オオム</t>
    </rPh>
    <rPh sb="9" eb="12">
      <t>シヨウリョウ</t>
    </rPh>
    <rPh sb="12" eb="13">
      <t>キン</t>
    </rPh>
    <rPh sb="14" eb="16">
      <t>シュウニュウ</t>
    </rPh>
    <rPh sb="19" eb="20">
      <t>マカナ</t>
    </rPh>
    <rPh sb="27" eb="30">
      <t>ショウカンキン</t>
    </rPh>
    <rPh sb="35" eb="37">
      <t>イッパン</t>
    </rPh>
    <rPh sb="37" eb="39">
      <t>カイケイ</t>
    </rPh>
    <rPh sb="42" eb="43">
      <t>ク</t>
    </rPh>
    <rPh sb="44" eb="45">
      <t>イ</t>
    </rPh>
    <rPh sb="49" eb="50">
      <t>オギナ</t>
    </rPh>
    <rPh sb="57" eb="59">
      <t>ゲンジョウ</t>
    </rPh>
    <rPh sb="63" eb="66">
      <t>チホウサイ</t>
    </rPh>
    <rPh sb="67" eb="69">
      <t>ショウカン</t>
    </rPh>
    <rPh sb="71" eb="73">
      <t>ヘイセイ</t>
    </rPh>
    <rPh sb="75" eb="77">
      <t>ネンド</t>
    </rPh>
    <rPh sb="81" eb="83">
      <t>カンリョウ</t>
    </rPh>
    <rPh sb="84" eb="86">
      <t>ヨテイ</t>
    </rPh>
    <rPh sb="91" eb="93">
      <t>ゲンジョウ</t>
    </rPh>
    <rPh sb="98" eb="100">
      <t>コンゴ</t>
    </rPh>
    <rPh sb="101" eb="103">
      <t>カイチク</t>
    </rPh>
    <rPh sb="104" eb="106">
      <t>コウシン</t>
    </rPh>
    <rPh sb="106" eb="108">
      <t>ヒヨウ</t>
    </rPh>
    <rPh sb="109" eb="111">
      <t>ザイゲン</t>
    </rPh>
    <rPh sb="115" eb="117">
      <t>イッパン</t>
    </rPh>
    <rPh sb="117" eb="119">
      <t>カイケイ</t>
    </rPh>
    <rPh sb="122" eb="123">
      <t>ク</t>
    </rPh>
    <rPh sb="124" eb="125">
      <t>イ</t>
    </rPh>
    <rPh sb="127" eb="129">
      <t>ヒツヨウ</t>
    </rPh>
    <rPh sb="133" eb="136">
      <t>ゲスイドウ</t>
    </rPh>
    <rPh sb="136" eb="138">
      <t>ジギョウ</t>
    </rPh>
    <rPh sb="139" eb="141">
      <t>ケイエイ</t>
    </rPh>
    <rPh sb="141" eb="143">
      <t>カイゼン</t>
    </rPh>
    <rPh sb="149" eb="151">
      <t>カイチク</t>
    </rPh>
    <rPh sb="152" eb="154">
      <t>コウシン</t>
    </rPh>
    <rPh sb="154" eb="156">
      <t>ヒヨウ</t>
    </rPh>
    <rPh sb="161" eb="164">
      <t>シヨウリョウ</t>
    </rPh>
    <rPh sb="164" eb="165">
      <t>キン</t>
    </rPh>
    <rPh sb="166" eb="168">
      <t>シュウニュウ</t>
    </rPh>
    <rPh sb="171" eb="172">
      <t>マカナ</t>
    </rPh>
    <rPh sb="176" eb="178">
      <t>リソウ</t>
    </rPh>
    <rPh sb="184" eb="186">
      <t>コンゴ</t>
    </rPh>
    <rPh sb="187" eb="189">
      <t>イジ</t>
    </rPh>
    <rPh sb="189" eb="191">
      <t>カンリ</t>
    </rPh>
    <rPh sb="192" eb="195">
      <t>コウリツカ</t>
    </rPh>
    <rPh sb="198" eb="200">
      <t>イジ</t>
    </rPh>
    <rPh sb="200" eb="203">
      <t>カンリヒ</t>
    </rPh>
    <rPh sb="204" eb="206">
      <t>サクゲン</t>
    </rPh>
    <rPh sb="219" eb="221">
      <t>ケイカク</t>
    </rPh>
    <rPh sb="222" eb="224">
      <t>サクテイ</t>
    </rPh>
    <rPh sb="225" eb="227">
      <t>カイチク</t>
    </rPh>
    <rPh sb="228" eb="230">
      <t>コウシン</t>
    </rPh>
    <rPh sb="230" eb="232">
      <t>ヒヨウ</t>
    </rPh>
    <rPh sb="233" eb="236">
      <t>ヘイジュンカ</t>
    </rPh>
    <rPh sb="237" eb="238">
      <t>オコナ</t>
    </rPh>
    <rPh sb="242" eb="244">
      <t>カンリ</t>
    </rPh>
    <rPh sb="244" eb="246">
      <t>ウンエイ</t>
    </rPh>
    <rPh sb="247" eb="249">
      <t>サクゲン</t>
    </rPh>
    <rPh sb="250" eb="251">
      <t>ツト</t>
    </rPh>
    <phoneticPr fontId="4"/>
  </si>
  <si>
    <t>　管理運営費が営業収益を大幅に上回っており一般会計からの繰入は必須の状況にある。平成29年度においては、処理場の機械、電気設備の大規模な改修を行ったため、収益的収支比率と経費回収率が減少した。また、汚泥処理原価は増加した。水洗化率は90％を超え、有収水量及び料金収入は昨年に引き続き微増である。小規模事業体であるため、住宅の新規下水接続が例年より増えたり、大型施設（道の駅）ができた影響が、利用率に表れたと思われる（昨年より上がった）。しかし、人口の減少により料金収入の増額は今後見込めない状況でり、汚水処理原価は高く推移すると考える。事業費の約70％を占める地方債の償還は平成44年度で終了となるが、今後の施設の更新や改築、修繕等を見込むと、収支は厳しい状況となる。事業維持のために一般会計の繰入金を原資とした計画的な施設の改築、更新と、使用料金を見直すなど、経営改善に向けた取り組みが必要である。また、平成29年度より平成31年度にかけて、公営企業会計の移行事業を実施しており、経営の効率化を図る。</t>
    <rPh sb="1" eb="3">
      <t>カンリ</t>
    </rPh>
    <rPh sb="3" eb="6">
      <t>ウンエイヒ</t>
    </rPh>
    <rPh sb="7" eb="9">
      <t>エイギョウ</t>
    </rPh>
    <rPh sb="9" eb="11">
      <t>シュウエキ</t>
    </rPh>
    <rPh sb="12" eb="14">
      <t>オオハバ</t>
    </rPh>
    <rPh sb="15" eb="17">
      <t>ウワマワ</t>
    </rPh>
    <rPh sb="21" eb="23">
      <t>イッパン</t>
    </rPh>
    <rPh sb="23" eb="25">
      <t>カイケイ</t>
    </rPh>
    <rPh sb="28" eb="30">
      <t>クリイレ</t>
    </rPh>
    <rPh sb="31" eb="33">
      <t>ヒッス</t>
    </rPh>
    <rPh sb="34" eb="36">
      <t>ジョウキョウ</t>
    </rPh>
    <rPh sb="40" eb="42">
      <t>ヘイセイ</t>
    </rPh>
    <rPh sb="44" eb="46">
      <t>ネンド</t>
    </rPh>
    <rPh sb="52" eb="55">
      <t>ショリジョウ</t>
    </rPh>
    <rPh sb="56" eb="58">
      <t>キカイ</t>
    </rPh>
    <rPh sb="59" eb="61">
      <t>デンキ</t>
    </rPh>
    <rPh sb="61" eb="63">
      <t>セツビ</t>
    </rPh>
    <rPh sb="64" eb="67">
      <t>ダイキボ</t>
    </rPh>
    <rPh sb="68" eb="70">
      <t>カイシュウ</t>
    </rPh>
    <rPh sb="71" eb="72">
      <t>オコナ</t>
    </rPh>
    <rPh sb="77" eb="80">
      <t>シュウエキテキ</t>
    </rPh>
    <rPh sb="80" eb="82">
      <t>シュウシ</t>
    </rPh>
    <rPh sb="82" eb="84">
      <t>ヒリツ</t>
    </rPh>
    <rPh sb="85" eb="87">
      <t>ケイヒ</t>
    </rPh>
    <rPh sb="87" eb="89">
      <t>カイシュウ</t>
    </rPh>
    <rPh sb="89" eb="90">
      <t>リツ</t>
    </rPh>
    <rPh sb="91" eb="93">
      <t>ゲンショウ</t>
    </rPh>
    <rPh sb="99" eb="101">
      <t>オデイ</t>
    </rPh>
    <rPh sb="101" eb="103">
      <t>ショリ</t>
    </rPh>
    <rPh sb="103" eb="105">
      <t>ゲンカ</t>
    </rPh>
    <rPh sb="106" eb="108">
      <t>ゾウカ</t>
    </rPh>
    <rPh sb="111" eb="114">
      <t>スイセンカ</t>
    </rPh>
    <rPh sb="114" eb="115">
      <t>リツ</t>
    </rPh>
    <rPh sb="120" eb="121">
      <t>コ</t>
    </rPh>
    <rPh sb="123" eb="124">
      <t>ユウ</t>
    </rPh>
    <rPh sb="124" eb="125">
      <t>シュウ</t>
    </rPh>
    <rPh sb="125" eb="126">
      <t>スイ</t>
    </rPh>
    <rPh sb="126" eb="127">
      <t>リョウ</t>
    </rPh>
    <rPh sb="127" eb="128">
      <t>オヨ</t>
    </rPh>
    <rPh sb="129" eb="131">
      <t>リョウキン</t>
    </rPh>
    <rPh sb="131" eb="133">
      <t>シュウニュウ</t>
    </rPh>
    <rPh sb="134" eb="136">
      <t>サクネン</t>
    </rPh>
    <rPh sb="137" eb="138">
      <t>ヒ</t>
    </rPh>
    <rPh sb="139" eb="140">
      <t>ツヅ</t>
    </rPh>
    <rPh sb="141" eb="143">
      <t>ビゾウ</t>
    </rPh>
    <rPh sb="147" eb="150">
      <t>ショウキボ</t>
    </rPh>
    <rPh sb="150" eb="153">
      <t>ジギョウタイ</t>
    </rPh>
    <rPh sb="159" eb="161">
      <t>ジュウタク</t>
    </rPh>
    <rPh sb="162" eb="164">
      <t>シンキ</t>
    </rPh>
    <rPh sb="164" eb="166">
      <t>ゲスイ</t>
    </rPh>
    <rPh sb="166" eb="168">
      <t>セツゾク</t>
    </rPh>
    <rPh sb="169" eb="171">
      <t>レイネン</t>
    </rPh>
    <rPh sb="173" eb="174">
      <t>フ</t>
    </rPh>
    <rPh sb="178" eb="180">
      <t>オオガタ</t>
    </rPh>
    <rPh sb="180" eb="182">
      <t>シセツ</t>
    </rPh>
    <rPh sb="183" eb="184">
      <t>ミチ</t>
    </rPh>
    <rPh sb="185" eb="186">
      <t>エキ</t>
    </rPh>
    <rPh sb="191" eb="193">
      <t>エイキョウ</t>
    </rPh>
    <rPh sb="195" eb="198">
      <t>リヨウリツ</t>
    </rPh>
    <rPh sb="199" eb="200">
      <t>アラワ</t>
    </rPh>
    <rPh sb="203" eb="204">
      <t>オモ</t>
    </rPh>
    <rPh sb="208" eb="210">
      <t>サクネン</t>
    </rPh>
    <rPh sb="212" eb="213">
      <t>ア</t>
    </rPh>
    <rPh sb="222" eb="224">
      <t>ジンコウ</t>
    </rPh>
    <rPh sb="225" eb="227">
      <t>ゲンショウ</t>
    </rPh>
    <rPh sb="230" eb="232">
      <t>リョウキン</t>
    </rPh>
    <rPh sb="232" eb="234">
      <t>シュウニュウ</t>
    </rPh>
    <rPh sb="235" eb="236">
      <t>ゾウ</t>
    </rPh>
    <rPh sb="236" eb="237">
      <t>ガク</t>
    </rPh>
    <rPh sb="238" eb="240">
      <t>コンゴ</t>
    </rPh>
    <rPh sb="240" eb="242">
      <t>ミコ</t>
    </rPh>
    <rPh sb="245" eb="247">
      <t>ジョウキョウ</t>
    </rPh>
    <rPh sb="250" eb="252">
      <t>オスイ</t>
    </rPh>
    <rPh sb="252" eb="254">
      <t>ショリ</t>
    </rPh>
    <rPh sb="254" eb="256">
      <t>ゲンカ</t>
    </rPh>
    <rPh sb="257" eb="258">
      <t>タカ</t>
    </rPh>
    <rPh sb="259" eb="261">
      <t>スイイ</t>
    </rPh>
    <rPh sb="264" eb="265">
      <t>カンガ</t>
    </rPh>
    <rPh sb="268" eb="271">
      <t>ジギョウヒ</t>
    </rPh>
    <rPh sb="272" eb="273">
      <t>ヤク</t>
    </rPh>
    <rPh sb="277" eb="278">
      <t>シ</t>
    </rPh>
    <rPh sb="280" eb="283">
      <t>チホウサイ</t>
    </rPh>
    <rPh sb="284" eb="286">
      <t>ショウカン</t>
    </rPh>
    <rPh sb="287" eb="289">
      <t>ヘイセイ</t>
    </rPh>
    <rPh sb="291" eb="292">
      <t>ネン</t>
    </rPh>
    <rPh sb="292" eb="293">
      <t>ド</t>
    </rPh>
    <rPh sb="294" eb="296">
      <t>シュウリョウ</t>
    </rPh>
    <rPh sb="301" eb="303">
      <t>コンゴ</t>
    </rPh>
    <rPh sb="304" eb="306">
      <t>シセツ</t>
    </rPh>
    <rPh sb="307" eb="309">
      <t>コウシン</t>
    </rPh>
    <rPh sb="310" eb="312">
      <t>カイチク</t>
    </rPh>
    <rPh sb="313" eb="315">
      <t>シュウゼン</t>
    </rPh>
    <rPh sb="315" eb="316">
      <t>ナド</t>
    </rPh>
    <rPh sb="317" eb="319">
      <t>ミコ</t>
    </rPh>
    <rPh sb="322" eb="324">
      <t>シュウシ</t>
    </rPh>
    <rPh sb="325" eb="326">
      <t>キビ</t>
    </rPh>
    <rPh sb="328" eb="330">
      <t>ジョウキョウ</t>
    </rPh>
    <rPh sb="334" eb="336">
      <t>ジギョウ</t>
    </rPh>
    <rPh sb="336" eb="338">
      <t>イジ</t>
    </rPh>
    <rPh sb="342" eb="344">
      <t>イッパン</t>
    </rPh>
    <rPh sb="344" eb="346">
      <t>カイケイ</t>
    </rPh>
    <rPh sb="347" eb="349">
      <t>クリイレ</t>
    </rPh>
    <rPh sb="349" eb="350">
      <t>キン</t>
    </rPh>
    <rPh sb="351" eb="353">
      <t>ゲンシ</t>
    </rPh>
    <rPh sb="356" eb="359">
      <t>ケイカクテキ</t>
    </rPh>
    <rPh sb="360" eb="362">
      <t>シセツ</t>
    </rPh>
    <rPh sb="363" eb="365">
      <t>カイチク</t>
    </rPh>
    <rPh sb="366" eb="368">
      <t>コウシン</t>
    </rPh>
    <rPh sb="370" eb="373">
      <t>シヨウリョウ</t>
    </rPh>
    <rPh sb="373" eb="374">
      <t>キン</t>
    </rPh>
    <rPh sb="375" eb="377">
      <t>ミナオ</t>
    </rPh>
    <rPh sb="381" eb="383">
      <t>ケイエイ</t>
    </rPh>
    <rPh sb="383" eb="385">
      <t>カイゼン</t>
    </rPh>
    <rPh sb="386" eb="387">
      <t>ム</t>
    </rPh>
    <rPh sb="389" eb="390">
      <t>ト</t>
    </rPh>
    <rPh sb="391" eb="392">
      <t>ク</t>
    </rPh>
    <rPh sb="394" eb="396">
      <t>ヒツヨウ</t>
    </rPh>
    <rPh sb="403" eb="405">
      <t>ヘイセイ</t>
    </rPh>
    <rPh sb="407" eb="409">
      <t>ネンド</t>
    </rPh>
    <rPh sb="411" eb="413">
      <t>ヘイセイ</t>
    </rPh>
    <rPh sb="415" eb="417">
      <t>ネンド</t>
    </rPh>
    <rPh sb="422" eb="424">
      <t>コウエイ</t>
    </rPh>
    <rPh sb="424" eb="426">
      <t>キギョウ</t>
    </rPh>
    <rPh sb="426" eb="428">
      <t>カイケイ</t>
    </rPh>
    <rPh sb="429" eb="431">
      <t>イコウ</t>
    </rPh>
    <rPh sb="431" eb="433">
      <t>ジギョウ</t>
    </rPh>
    <rPh sb="434" eb="436">
      <t>ジッシ</t>
    </rPh>
    <rPh sb="441" eb="443">
      <t>ケイエイ</t>
    </rPh>
    <rPh sb="444" eb="447">
      <t>コウリツカ</t>
    </rPh>
    <rPh sb="448" eb="44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</si>
</sst>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A8-42E6-8AE7-497CB427AA54}"/>
            </c:ext>
          </c:extLst>
        </c:ser>
        <c:dLbls>
          <c:showLegendKey val="0"/>
          <c:showVal val="0"/>
          <c:showCatName val="0"/>
          <c:showSerName val="0"/>
          <c:showPercent val="0"/>
          <c:showBubbleSize val="0"/>
        </c:dLbls>
        <c:gapWidth val="150"/>
        <c:axId val="30338432"/>
        <c:axId val="312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2A8-42E6-8AE7-497CB427AA54}"/>
            </c:ext>
          </c:extLst>
        </c:ser>
        <c:dLbls>
          <c:showLegendKey val="0"/>
          <c:showVal val="0"/>
          <c:showCatName val="0"/>
          <c:showSerName val="0"/>
          <c:showPercent val="0"/>
          <c:showBubbleSize val="0"/>
        </c:dLbls>
        <c:marker val="1"/>
        <c:smooth val="0"/>
        <c:axId val="30338432"/>
        <c:axId val="31200384"/>
      </c:lineChart>
      <c:dateAx>
        <c:axId val="30338432"/>
        <c:scaling>
          <c:orientation val="minMax"/>
        </c:scaling>
        <c:delete val="1"/>
        <c:axPos val="b"/>
        <c:numFmt formatCode="ge" sourceLinked="1"/>
        <c:majorTickMark val="none"/>
        <c:minorTickMark val="none"/>
        <c:tickLblPos val="none"/>
        <c:crossAx val="31200384"/>
        <c:crosses val="autoZero"/>
        <c:auto val="1"/>
        <c:lblOffset val="100"/>
        <c:baseTimeUnit val="years"/>
      </c:dateAx>
      <c:valAx>
        <c:axId val="312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44.76</c:v>
                </c:pt>
                <c:pt idx="1">
                  <c:v>46.36</c:v>
                </c:pt>
                <c:pt idx="2">
                  <c:v>46.84</c:v>
                </c:pt>
                <c:pt idx="3">
                  <c:v>46.58</c:v>
                </c:pt>
                <c:pt idx="4">
                  <c:v>49.41</c:v>
                </c:pt>
              </c:numCache>
            </c:numRef>
          </c:val>
          <c:extLst xmlns:c16r2="http://schemas.microsoft.com/office/drawing/2015/06/chart">
            <c:ext xmlns:c16="http://schemas.microsoft.com/office/drawing/2014/chart" uri="{C3380CC4-5D6E-409C-BE32-E72D297353CC}">
              <c16:uniqueId val="{00000000-C930-4F85-9DF0-7C4D601D3A67}"/>
            </c:ext>
          </c:extLst>
        </c:ser>
        <c:dLbls>
          <c:showLegendKey val="0"/>
          <c:showVal val="0"/>
          <c:showCatName val="0"/>
          <c:showSerName val="0"/>
          <c:showPercent val="0"/>
          <c:showBubbleSize val="0"/>
        </c:dLbls>
        <c:gapWidth val="150"/>
        <c:axId val="92915200"/>
        <c:axId val="9291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C930-4F85-9DF0-7C4D601D3A67}"/>
            </c:ext>
          </c:extLst>
        </c:ser>
        <c:dLbls>
          <c:showLegendKey val="0"/>
          <c:showVal val="0"/>
          <c:showCatName val="0"/>
          <c:showSerName val="0"/>
          <c:showPercent val="0"/>
          <c:showBubbleSize val="0"/>
        </c:dLbls>
        <c:marker val="1"/>
        <c:smooth val="0"/>
        <c:axId val="92915200"/>
        <c:axId val="92917120"/>
      </c:lineChart>
      <c:dateAx>
        <c:axId val="92915200"/>
        <c:scaling>
          <c:orientation val="minMax"/>
        </c:scaling>
        <c:delete val="1"/>
        <c:axPos val="b"/>
        <c:numFmt formatCode="ge" sourceLinked="1"/>
        <c:majorTickMark val="none"/>
        <c:minorTickMark val="none"/>
        <c:tickLblPos val="none"/>
        <c:crossAx val="92917120"/>
        <c:crosses val="autoZero"/>
        <c:auto val="1"/>
        <c:lblOffset val="100"/>
        <c:baseTimeUnit val="years"/>
      </c:dateAx>
      <c:valAx>
        <c:axId val="929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c:v>
                </c:pt>
                <c:pt idx="1">
                  <c:v>91.3</c:v>
                </c:pt>
                <c:pt idx="2">
                  <c:v>93.4</c:v>
                </c:pt>
                <c:pt idx="3">
                  <c:v>93.45</c:v>
                </c:pt>
                <c:pt idx="4">
                  <c:v>94.2</c:v>
                </c:pt>
              </c:numCache>
            </c:numRef>
          </c:val>
          <c:extLst xmlns:c16r2="http://schemas.microsoft.com/office/drawing/2015/06/chart">
            <c:ext xmlns:c16="http://schemas.microsoft.com/office/drawing/2014/chart" uri="{C3380CC4-5D6E-409C-BE32-E72D297353CC}">
              <c16:uniqueId val="{00000000-FAC5-45D1-BAA4-CB4FCD1C4B9A}"/>
            </c:ext>
          </c:extLst>
        </c:ser>
        <c:dLbls>
          <c:showLegendKey val="0"/>
          <c:showVal val="0"/>
          <c:showCatName val="0"/>
          <c:showSerName val="0"/>
          <c:showPercent val="0"/>
          <c:showBubbleSize val="0"/>
        </c:dLbls>
        <c:gapWidth val="150"/>
        <c:axId val="92971008"/>
        <c:axId val="929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FAC5-45D1-BAA4-CB4FCD1C4B9A}"/>
            </c:ext>
          </c:extLst>
        </c:ser>
        <c:dLbls>
          <c:showLegendKey val="0"/>
          <c:showVal val="0"/>
          <c:showCatName val="0"/>
          <c:showSerName val="0"/>
          <c:showPercent val="0"/>
          <c:showBubbleSize val="0"/>
        </c:dLbls>
        <c:marker val="1"/>
        <c:smooth val="0"/>
        <c:axId val="92971008"/>
        <c:axId val="92972928"/>
      </c:lineChart>
      <c:dateAx>
        <c:axId val="92971008"/>
        <c:scaling>
          <c:orientation val="minMax"/>
        </c:scaling>
        <c:delete val="1"/>
        <c:axPos val="b"/>
        <c:numFmt formatCode="ge" sourceLinked="1"/>
        <c:majorTickMark val="none"/>
        <c:minorTickMark val="none"/>
        <c:tickLblPos val="none"/>
        <c:crossAx val="92972928"/>
        <c:crosses val="autoZero"/>
        <c:auto val="1"/>
        <c:lblOffset val="100"/>
        <c:baseTimeUnit val="years"/>
      </c:dateAx>
      <c:valAx>
        <c:axId val="929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83.7</c:v>
                </c:pt>
                <c:pt idx="1">
                  <c:v>84.84</c:v>
                </c:pt>
                <c:pt idx="2">
                  <c:v>82.42</c:v>
                </c:pt>
                <c:pt idx="3">
                  <c:v>81.099999999999994</c:v>
                </c:pt>
                <c:pt idx="4">
                  <c:v>74.22</c:v>
                </c:pt>
              </c:numCache>
            </c:numRef>
          </c:val>
          <c:extLst xmlns:c16r2="http://schemas.microsoft.com/office/drawing/2015/06/chart">
            <c:ext xmlns:c16="http://schemas.microsoft.com/office/drawing/2014/chart" uri="{C3380CC4-5D6E-409C-BE32-E72D297353CC}">
              <c16:uniqueId val="{00000000-EB87-4693-9A6D-F6C1FA483AC2}"/>
            </c:ext>
          </c:extLst>
        </c:ser>
        <c:dLbls>
          <c:showLegendKey val="0"/>
          <c:showVal val="0"/>
          <c:showCatName val="0"/>
          <c:showSerName val="0"/>
          <c:showPercent val="0"/>
          <c:showBubbleSize val="0"/>
        </c:dLbls>
        <c:gapWidth val="150"/>
        <c:axId val="31243648"/>
        <c:axId val="312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87-4693-9A6D-F6C1FA483AC2}"/>
            </c:ext>
          </c:extLst>
        </c:ser>
        <c:dLbls>
          <c:showLegendKey val="0"/>
          <c:showVal val="0"/>
          <c:showCatName val="0"/>
          <c:showSerName val="0"/>
          <c:showPercent val="0"/>
          <c:showBubbleSize val="0"/>
        </c:dLbls>
        <c:marker val="1"/>
        <c:smooth val="0"/>
        <c:axId val="31243648"/>
        <c:axId val="31249920"/>
      </c:lineChart>
      <c:dateAx>
        <c:axId val="31243648"/>
        <c:scaling>
          <c:orientation val="minMax"/>
        </c:scaling>
        <c:delete val="1"/>
        <c:axPos val="b"/>
        <c:numFmt formatCode="ge" sourceLinked="1"/>
        <c:majorTickMark val="none"/>
        <c:minorTickMark val="none"/>
        <c:tickLblPos val="none"/>
        <c:crossAx val="31249920"/>
        <c:crosses val="autoZero"/>
        <c:auto val="1"/>
        <c:lblOffset val="100"/>
        <c:baseTimeUnit val="years"/>
      </c:dateAx>
      <c:valAx>
        <c:axId val="31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E7-4178-9199-BB01329AD2AE}"/>
            </c:ext>
          </c:extLst>
        </c:ser>
        <c:dLbls>
          <c:showLegendKey val="0"/>
          <c:showVal val="0"/>
          <c:showCatName val="0"/>
          <c:showSerName val="0"/>
          <c:showPercent val="0"/>
          <c:showBubbleSize val="0"/>
        </c:dLbls>
        <c:gapWidth val="150"/>
        <c:axId val="31105024"/>
        <c:axId val="311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E7-4178-9199-BB01329AD2AE}"/>
            </c:ext>
          </c:extLst>
        </c:ser>
        <c:dLbls>
          <c:showLegendKey val="0"/>
          <c:showVal val="0"/>
          <c:showCatName val="0"/>
          <c:showSerName val="0"/>
          <c:showPercent val="0"/>
          <c:showBubbleSize val="0"/>
        </c:dLbls>
        <c:marker val="1"/>
        <c:smooth val="0"/>
        <c:axId val="31105024"/>
        <c:axId val="31106944"/>
      </c:lineChart>
      <c:dateAx>
        <c:axId val="31105024"/>
        <c:scaling>
          <c:orientation val="minMax"/>
        </c:scaling>
        <c:delete val="1"/>
        <c:axPos val="b"/>
        <c:numFmt formatCode="ge" sourceLinked="1"/>
        <c:majorTickMark val="none"/>
        <c:minorTickMark val="none"/>
        <c:tickLblPos val="none"/>
        <c:crossAx val="31106944"/>
        <c:crosses val="autoZero"/>
        <c:auto val="1"/>
        <c:lblOffset val="100"/>
        <c:baseTimeUnit val="years"/>
      </c:dateAx>
      <c:valAx>
        <c:axId val="31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BC-48A5-8F6E-60B015CFFBD4}"/>
            </c:ext>
          </c:extLst>
        </c:ser>
        <c:dLbls>
          <c:showLegendKey val="0"/>
          <c:showVal val="0"/>
          <c:showCatName val="0"/>
          <c:showSerName val="0"/>
          <c:showPercent val="0"/>
          <c:showBubbleSize val="0"/>
        </c:dLbls>
        <c:gapWidth val="150"/>
        <c:axId val="31347072"/>
        <c:axId val="313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C-48A5-8F6E-60B015CFFBD4}"/>
            </c:ext>
          </c:extLst>
        </c:ser>
        <c:dLbls>
          <c:showLegendKey val="0"/>
          <c:showVal val="0"/>
          <c:showCatName val="0"/>
          <c:showSerName val="0"/>
          <c:showPercent val="0"/>
          <c:showBubbleSize val="0"/>
        </c:dLbls>
        <c:marker val="1"/>
        <c:smooth val="0"/>
        <c:axId val="31347072"/>
        <c:axId val="31348992"/>
      </c:lineChart>
      <c:dateAx>
        <c:axId val="31347072"/>
        <c:scaling>
          <c:orientation val="minMax"/>
        </c:scaling>
        <c:delete val="1"/>
        <c:axPos val="b"/>
        <c:numFmt formatCode="ge" sourceLinked="1"/>
        <c:majorTickMark val="none"/>
        <c:minorTickMark val="none"/>
        <c:tickLblPos val="none"/>
        <c:crossAx val="31348992"/>
        <c:crosses val="autoZero"/>
        <c:auto val="1"/>
        <c:lblOffset val="100"/>
        <c:baseTimeUnit val="years"/>
      </c:dateAx>
      <c:valAx>
        <c:axId val="313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06-4347-8491-D9CA84353DF4}"/>
            </c:ext>
          </c:extLst>
        </c:ser>
        <c:dLbls>
          <c:showLegendKey val="0"/>
          <c:showVal val="0"/>
          <c:showCatName val="0"/>
          <c:showSerName val="0"/>
          <c:showPercent val="0"/>
          <c:showBubbleSize val="0"/>
        </c:dLbls>
        <c:gapWidth val="150"/>
        <c:axId val="31384704"/>
        <c:axId val="313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06-4347-8491-D9CA84353DF4}"/>
            </c:ext>
          </c:extLst>
        </c:ser>
        <c:dLbls>
          <c:showLegendKey val="0"/>
          <c:showVal val="0"/>
          <c:showCatName val="0"/>
          <c:showSerName val="0"/>
          <c:showPercent val="0"/>
          <c:showBubbleSize val="0"/>
        </c:dLbls>
        <c:marker val="1"/>
        <c:smooth val="0"/>
        <c:axId val="31384704"/>
        <c:axId val="31386624"/>
      </c:lineChart>
      <c:dateAx>
        <c:axId val="31384704"/>
        <c:scaling>
          <c:orientation val="minMax"/>
        </c:scaling>
        <c:delete val="1"/>
        <c:axPos val="b"/>
        <c:numFmt formatCode="ge" sourceLinked="1"/>
        <c:majorTickMark val="none"/>
        <c:minorTickMark val="none"/>
        <c:tickLblPos val="none"/>
        <c:crossAx val="31386624"/>
        <c:crosses val="autoZero"/>
        <c:auto val="1"/>
        <c:lblOffset val="100"/>
        <c:baseTimeUnit val="years"/>
      </c:dateAx>
      <c:valAx>
        <c:axId val="313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02-4603-A31E-0214C333C34E}"/>
            </c:ext>
          </c:extLst>
        </c:ser>
        <c:dLbls>
          <c:showLegendKey val="0"/>
          <c:showVal val="0"/>
          <c:showCatName val="0"/>
          <c:showSerName val="0"/>
          <c:showPercent val="0"/>
          <c:showBubbleSize val="0"/>
        </c:dLbls>
        <c:gapWidth val="150"/>
        <c:axId val="92757376"/>
        <c:axId val="927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02-4603-A31E-0214C333C34E}"/>
            </c:ext>
          </c:extLst>
        </c:ser>
        <c:dLbls>
          <c:showLegendKey val="0"/>
          <c:showVal val="0"/>
          <c:showCatName val="0"/>
          <c:showSerName val="0"/>
          <c:showPercent val="0"/>
          <c:showBubbleSize val="0"/>
        </c:dLbls>
        <c:marker val="1"/>
        <c:smooth val="0"/>
        <c:axId val="92757376"/>
        <c:axId val="92767744"/>
      </c:lineChart>
      <c:dateAx>
        <c:axId val="92757376"/>
        <c:scaling>
          <c:orientation val="minMax"/>
        </c:scaling>
        <c:delete val="1"/>
        <c:axPos val="b"/>
        <c:numFmt formatCode="ge" sourceLinked="1"/>
        <c:majorTickMark val="none"/>
        <c:minorTickMark val="none"/>
        <c:tickLblPos val="none"/>
        <c:crossAx val="92767744"/>
        <c:crosses val="autoZero"/>
        <c:auto val="1"/>
        <c:lblOffset val="100"/>
        <c:baseTimeUnit val="years"/>
      </c:dateAx>
      <c:valAx>
        <c:axId val="927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341.89</c:v>
                </c:pt>
                <c:pt idx="1">
                  <c:v>309.10000000000002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646-4AC4-881D-813531FAD872}"/>
            </c:ext>
          </c:extLst>
        </c:ser>
        <c:dLbls>
          <c:showLegendKey val="0"/>
          <c:showVal val="0"/>
          <c:showCatName val="0"/>
          <c:showSerName val="0"/>
          <c:showPercent val="0"/>
          <c:showBubbleSize val="0"/>
        </c:dLbls>
        <c:gapWidth val="150"/>
        <c:axId val="31277824"/>
        <c:axId val="3127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646-4AC4-881D-813531FAD872}"/>
            </c:ext>
          </c:extLst>
        </c:ser>
        <c:dLbls>
          <c:showLegendKey val="0"/>
          <c:showVal val="0"/>
          <c:showCatName val="0"/>
          <c:showSerName val="0"/>
          <c:showPercent val="0"/>
          <c:showBubbleSize val="0"/>
        </c:dLbls>
        <c:marker val="1"/>
        <c:smooth val="0"/>
        <c:axId val="31277824"/>
        <c:axId val="31279744"/>
      </c:lineChart>
      <c:dateAx>
        <c:axId val="31277824"/>
        <c:scaling>
          <c:orientation val="minMax"/>
        </c:scaling>
        <c:delete val="1"/>
        <c:axPos val="b"/>
        <c:numFmt formatCode="ge" sourceLinked="1"/>
        <c:majorTickMark val="none"/>
        <c:minorTickMark val="none"/>
        <c:tickLblPos val="none"/>
        <c:crossAx val="31279744"/>
        <c:crosses val="autoZero"/>
        <c:auto val="1"/>
        <c:lblOffset val="100"/>
        <c:baseTimeUnit val="years"/>
      </c:dateAx>
      <c:valAx>
        <c:axId val="31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61.56</c:v>
                </c:pt>
                <c:pt idx="1">
                  <c:v>65.239999999999995</c:v>
                </c:pt>
                <c:pt idx="2">
                  <c:v>71.739999999999995</c:v>
                </c:pt>
                <c:pt idx="3">
                  <c:v>66.8</c:v>
                </c:pt>
                <c:pt idx="4">
                  <c:v>51.05</c:v>
                </c:pt>
              </c:numCache>
            </c:numRef>
          </c:val>
          <c:extLst xmlns:c16r2="http://schemas.microsoft.com/office/drawing/2015/06/chart">
            <c:ext xmlns:c16="http://schemas.microsoft.com/office/drawing/2014/chart" uri="{C3380CC4-5D6E-409C-BE32-E72D297353CC}">
              <c16:uniqueId val="{00000000-DCD1-44BD-9AE5-26858B35A6FA}"/>
            </c:ext>
          </c:extLst>
        </c:ser>
        <c:dLbls>
          <c:showLegendKey val="0"/>
          <c:showVal val="0"/>
          <c:showCatName val="0"/>
          <c:showSerName val="0"/>
          <c:showPercent val="0"/>
          <c:showBubbleSize val="0"/>
        </c:dLbls>
        <c:gapWidth val="150"/>
        <c:axId val="31310976"/>
        <c:axId val="3131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DCD1-44BD-9AE5-26858B35A6FA}"/>
            </c:ext>
          </c:extLst>
        </c:ser>
        <c:dLbls>
          <c:showLegendKey val="0"/>
          <c:showVal val="0"/>
          <c:showCatName val="0"/>
          <c:showSerName val="0"/>
          <c:showPercent val="0"/>
          <c:showBubbleSize val="0"/>
        </c:dLbls>
        <c:marker val="1"/>
        <c:smooth val="0"/>
        <c:axId val="31310976"/>
        <c:axId val="31312896"/>
      </c:lineChart>
      <c:dateAx>
        <c:axId val="31310976"/>
        <c:scaling>
          <c:orientation val="minMax"/>
        </c:scaling>
        <c:delete val="1"/>
        <c:axPos val="b"/>
        <c:numFmt formatCode="ge" sourceLinked="1"/>
        <c:majorTickMark val="none"/>
        <c:minorTickMark val="none"/>
        <c:tickLblPos val="none"/>
        <c:crossAx val="31312896"/>
        <c:crosses val="autoZero"/>
        <c:auto val="1"/>
        <c:lblOffset val="100"/>
        <c:baseTimeUnit val="years"/>
      </c:dateAx>
      <c:valAx>
        <c:axId val="313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341.48</c:v>
                </c:pt>
                <c:pt idx="1">
                  <c:v>330.89</c:v>
                </c:pt>
                <c:pt idx="2">
                  <c:v>301.98</c:v>
                </c:pt>
                <c:pt idx="3">
                  <c:v>306.08</c:v>
                </c:pt>
                <c:pt idx="4">
                  <c:v>380.9</c:v>
                </c:pt>
              </c:numCache>
            </c:numRef>
          </c:val>
          <c:extLst xmlns:c16r2="http://schemas.microsoft.com/office/drawing/2015/06/chart">
            <c:ext xmlns:c16="http://schemas.microsoft.com/office/drawing/2014/chart" uri="{C3380CC4-5D6E-409C-BE32-E72D297353CC}">
              <c16:uniqueId val="{00000000-BF95-4362-B385-0144A917A3EC}"/>
            </c:ext>
          </c:extLst>
        </c:ser>
        <c:dLbls>
          <c:showLegendKey val="0"/>
          <c:showVal val="0"/>
          <c:showCatName val="0"/>
          <c:showSerName val="0"/>
          <c:showPercent val="0"/>
          <c:showBubbleSize val="0"/>
        </c:dLbls>
        <c:gapWidth val="150"/>
        <c:axId val="92882048"/>
        <c:axId val="928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F95-4362-B385-0144A917A3EC}"/>
            </c:ext>
          </c:extLst>
        </c:ser>
        <c:dLbls>
          <c:showLegendKey val="0"/>
          <c:showVal val="0"/>
          <c:showCatName val="0"/>
          <c:showSerName val="0"/>
          <c:showPercent val="0"/>
          <c:showBubbleSize val="0"/>
        </c:dLbls>
        <c:marker val="1"/>
        <c:smooth val="0"/>
        <c:axId val="92882048"/>
        <c:axId val="92883968"/>
      </c:lineChart>
      <c:dateAx>
        <c:axId val="92882048"/>
        <c:scaling>
          <c:orientation val="minMax"/>
        </c:scaling>
        <c:delete val="1"/>
        <c:axPos val="b"/>
        <c:numFmt formatCode="ge" sourceLinked="1"/>
        <c:majorTickMark val="none"/>
        <c:minorTickMark val="none"/>
        <c:tickLblPos val="none"/>
        <c:crossAx val="92883968"/>
        <c:crosses val="autoZero"/>
        <c:auto val="1"/>
        <c:lblOffset val="100"/>
        <c:baseTimeUnit val="years"/>
      </c:dateAx>
      <c:valAx>
        <c:axId val="928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青木村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4441</v>
      </c>
      <c r="AM8" s="49"/>
      <c r="AN8" s="49"/>
      <c r="AO8" s="49"/>
      <c r="AP8" s="49"/>
      <c r="AQ8" s="49"/>
      <c r="AR8" s="49"/>
      <c r="AS8" s="49"/>
      <c r="AT8" s="44">
        <f>データ!T6</f>
        <v>57.1</v>
      </c>
      <c r="AU8" s="44"/>
      <c r="AV8" s="44"/>
      <c r="AW8" s="44"/>
      <c r="AX8" s="44"/>
      <c r="AY8" s="44"/>
      <c r="AZ8" s="44"/>
      <c r="BA8" s="44"/>
      <c r="BB8" s="44">
        <f>データ!U6</f>
        <v>77.78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90.71</v>
      </c>
      <c r="Q10" s="44"/>
      <c r="R10" s="44"/>
      <c r="S10" s="44"/>
      <c r="T10" s="44"/>
      <c r="U10" s="44"/>
      <c r="V10" s="44"/>
      <c r="W10" s="44">
        <f>データ!Q6</f>
        <v>100</v>
      </c>
      <c r="X10" s="44"/>
      <c r="Y10" s="44"/>
      <c r="Z10" s="44"/>
      <c r="AA10" s="44"/>
      <c r="AB10" s="44"/>
      <c r="AC10" s="44"/>
      <c r="AD10" s="49">
        <f>データ!R6</f>
        <v>4080</v>
      </c>
      <c r="AE10" s="49"/>
      <c r="AF10" s="49"/>
      <c r="AG10" s="49"/>
      <c r="AH10" s="49"/>
      <c r="AI10" s="49"/>
      <c r="AJ10" s="49"/>
      <c r="AK10" s="2"/>
      <c r="AL10" s="49">
        <f>データ!V6</f>
        <v>4002</v>
      </c>
      <c r="AM10" s="49"/>
      <c r="AN10" s="49"/>
      <c r="AO10" s="49"/>
      <c r="AP10" s="49"/>
      <c r="AQ10" s="49"/>
      <c r="AR10" s="49"/>
      <c r="AS10" s="49"/>
      <c r="AT10" s="44">
        <f>データ!W6</f>
        <v>1.5</v>
      </c>
      <c r="AU10" s="44"/>
      <c r="AV10" s="44"/>
      <c r="AW10" s="44"/>
      <c r="AX10" s="44"/>
      <c r="AY10" s="44"/>
      <c r="AZ10" s="44"/>
      <c r="BA10" s="44"/>
      <c r="BB10" s="44">
        <f>データ!X6</f>
        <v>2668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122</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yLeKTNlRPACA9aaYhqlK/sCF4qfLcB6EfL9qGH+tJjt6hvZPSIO4SHX6gZJXqlql8REmn0b+cZcqmkHct2Yuvg==" saltValue="6Ekfi8RuiuSabLwgt87N4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I6" sqref="BI6"/>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203491</v>
      </c>
      <c r="D6" s="32">
        <f t="shared" si="3"/>
        <v>47</v>
      </c>
      <c r="E6" s="32">
        <f t="shared" si="3"/>
        <v>17</v>
      </c>
      <c r="F6" s="32">
        <f t="shared" si="3"/>
        <v>4</v>
      </c>
      <c r="G6" s="32">
        <f t="shared" si="3"/>
        <v>0</v>
      </c>
      <c r="H6" s="32" t="str">
        <f t="shared" si="3"/>
        <v>長野県　青木村</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90.71</v>
      </c>
      <c r="Q6" s="33">
        <f t="shared" si="3"/>
        <v>100</v>
      </c>
      <c r="R6" s="33">
        <f t="shared" si="3"/>
        <v>4080</v>
      </c>
      <c r="S6" s="33">
        <f t="shared" si="3"/>
        <v>4441</v>
      </c>
      <c r="T6" s="33">
        <f t="shared" si="3"/>
        <v>57.1</v>
      </c>
      <c r="U6" s="33">
        <f t="shared" si="3"/>
        <v>77.78</v>
      </c>
      <c r="V6" s="33">
        <f t="shared" si="3"/>
        <v>4002</v>
      </c>
      <c r="W6" s="33">
        <f t="shared" si="3"/>
        <v>1.5</v>
      </c>
      <c r="X6" s="33">
        <f t="shared" si="3"/>
        <v>2668</v>
      </c>
      <c r="Y6" s="34">
        <f>IF(Y7="",NA(),Y7)</f>
        <v>83.7</v>
      </c>
      <c r="Z6" s="34">
        <f t="shared" ref="Z6:AH6" si="4">IF(Z7="",NA(),Z7)</f>
        <v>84.84</v>
      </c>
      <c r="AA6" s="34">
        <f t="shared" si="4"/>
        <v>82.42</v>
      </c>
      <c r="AB6" s="34">
        <f t="shared" si="4"/>
        <v>81.099999999999994</v>
      </c>
      <c r="AC6" s="34">
        <f t="shared" si="4"/>
        <v>74.22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341.89</v>
      </c>
      <c r="BG6" s="34">
        <f t="shared" ref="BG6:BO6" si="7">IF(BG7="",NA(),BG7)</f>
        <v>309.10000000000002</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61.56</v>
      </c>
      <c r="BR6" s="34">
        <f t="shared" ref="BR6:BZ6" si="8">IF(BR7="",NA(),BR7)</f>
        <v>65.239999999999995</v>
      </c>
      <c r="BS6" s="34">
        <f t="shared" si="8"/>
        <v>71.739999999999995</v>
      </c>
      <c r="BT6" s="34">
        <f t="shared" si="8"/>
        <v>66.8</v>
      </c>
      <c r="BU6" s="34">
        <f t="shared" si="8"/>
        <v>51.05</v>
      </c>
      <c r="BV6" s="34">
        <f t="shared" si="8"/>
        <v>64.63</v>
      </c>
      <c r="BW6" s="34">
        <f t="shared" si="8"/>
        <v>66.56</v>
      </c>
      <c r="BX6" s="34">
        <f t="shared" si="8"/>
        <v>66.22</v>
      </c>
      <c r="BY6" s="34">
        <f t="shared" si="8"/>
        <v>69.87</v>
      </c>
      <c r="BZ6" s="34">
        <f t="shared" si="8"/>
        <v>74.3</v>
      </c>
      <c r="CA6" s="33" t="str">
        <f>IF(CA7="","",IF(CA7="-","【-】","【"&amp;SUBSTITUTE(TEXT(CA7,"#,##0.00"),"-","△")&amp;"】"))</f>
        <v>【75.58】</v>
      </c>
      <c r="CB6" s="34">
        <f>IF(CB7="",NA(),CB7)</f>
        <v>341.48</v>
      </c>
      <c r="CC6" s="34">
        <f t="shared" ref="CC6:CK6" si="9">IF(CC7="",NA(),CC7)</f>
        <v>330.89</v>
      </c>
      <c r="CD6" s="34">
        <f t="shared" si="9"/>
        <v>301.98</v>
      </c>
      <c r="CE6" s="34">
        <f t="shared" si="9"/>
        <v>306.08</v>
      </c>
      <c r="CF6" s="34">
        <f t="shared" si="9"/>
        <v>380.9</v>
      </c>
      <c r="CG6" s="34">
        <f t="shared" si="9"/>
        <v>245.75</v>
      </c>
      <c r="CH6" s="34">
        <f t="shared" si="9"/>
        <v>244.29</v>
      </c>
      <c r="CI6" s="34">
        <f t="shared" si="9"/>
        <v>246.72</v>
      </c>
      <c r="CJ6" s="34">
        <f t="shared" si="9"/>
        <v>234.96</v>
      </c>
      <c r="CK6" s="34">
        <f t="shared" si="9"/>
        <v>221.81</v>
      </c>
      <c r="CL6" s="33" t="str">
        <f>IF(CL7="","",IF(CL7="-","【-】","【"&amp;SUBSTITUTE(TEXT(CL7,"#,##0.00"),"-","△")&amp;"】"))</f>
        <v>【215.23】</v>
      </c>
      <c r="CM6" s="34">
        <f>IF(CM7="",NA(),CM7)</f>
        <v>44.76</v>
      </c>
      <c r="CN6" s="34">
        <f t="shared" ref="CN6:CV6" si="10">IF(CN7="",NA(),CN7)</f>
        <v>46.36</v>
      </c>
      <c r="CO6" s="34">
        <f t="shared" si="10"/>
        <v>46.84</v>
      </c>
      <c r="CP6" s="34">
        <f t="shared" si="10"/>
        <v>46.58</v>
      </c>
      <c r="CQ6" s="34">
        <f t="shared" si="10"/>
        <v>49.41</v>
      </c>
      <c r="CR6" s="34">
        <f t="shared" si="10"/>
        <v>43.65</v>
      </c>
      <c r="CS6" s="34">
        <f t="shared" si="10"/>
        <v>43.58</v>
      </c>
      <c r="CT6" s="34">
        <f t="shared" si="10"/>
        <v>41.35</v>
      </c>
      <c r="CU6" s="34">
        <f t="shared" si="10"/>
        <v>42.9</v>
      </c>
      <c r="CV6" s="34">
        <f t="shared" si="10"/>
        <v>43.36</v>
      </c>
      <c r="CW6" s="33" t="str">
        <f>IF(CW7="","",IF(CW7="-","【-】","【"&amp;SUBSTITUTE(TEXT(CW7,"#,##0.00"),"-","△")&amp;"】"))</f>
        <v>【42.66】</v>
      </c>
      <c r="CX6" s="34">
        <f>IF(CX7="",NA(),CX7)</f>
        <v>90.7</v>
      </c>
      <c r="CY6" s="34">
        <f t="shared" ref="CY6:DG6" si="11">IF(CY7="",NA(),CY7)</f>
        <v>91.3</v>
      </c>
      <c r="CZ6" s="34">
        <f t="shared" si="11"/>
        <v>93.4</v>
      </c>
      <c r="DA6" s="34">
        <f t="shared" si="11"/>
        <v>93.45</v>
      </c>
      <c r="DB6" s="34">
        <f t="shared" si="11"/>
        <v>94.2</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203491</v>
      </c>
      <c r="D7" s="36">
        <v>47</v>
      </c>
      <c r="E7" s="36">
        <v>17</v>
      </c>
      <c r="F7" s="36">
        <v>4</v>
      </c>
      <c r="G7" s="36">
        <v>0</v>
      </c>
      <c r="H7" s="36" t="s">
        <v>109</v>
      </c>
      <c r="I7" s="36" t="s">
        <v>110</v>
      </c>
      <c r="J7" s="36" t="s">
        <v>111</v>
      </c>
      <c r="K7" s="36" t="s">
        <v>112</v>
      </c>
      <c r="L7" s="36" t="s">
        <v>113</v>
      </c>
      <c r="M7" s="36" t="s">
        <v>114</v>
      </c>
      <c r="N7" s="37" t="s">
        <v>115</v>
      </c>
      <c r="O7" s="37" t="s">
        <v>116</v>
      </c>
      <c r="P7" s="37">
        <v>90.71</v>
      </c>
      <c r="Q7" s="37">
        <v>100</v>
      </c>
      <c r="R7" s="37">
        <v>4080</v>
      </c>
      <c r="S7" s="37">
        <v>4441</v>
      </c>
      <c r="T7" s="37">
        <v>57.1</v>
      </c>
      <c r="U7" s="37">
        <v>77.78</v>
      </c>
      <c r="V7" s="37">
        <v>4002</v>
      </c>
      <c r="W7" s="37">
        <v>1.5</v>
      </c>
      <c r="X7" s="37">
        <v>2668</v>
      </c>
      <c r="Y7" s="37">
        <v>83.7</v>
      </c>
      <c r="Z7" s="37">
        <v>84.84</v>
      </c>
      <c r="AA7" s="37">
        <v>82.42</v>
      </c>
      <c r="AB7" s="37">
        <v>81.099999999999994</v>
      </c>
      <c r="AC7" s="37">
        <v>74.22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341.89</v>
      </c>
      <c r="BG7" s="37">
        <v>309.10000000000002</v>
      </c>
      <c r="BH7" s="37">
        <v>0</v>
      </c>
      <c r="BI7" s="37">
        <v>0</v>
      </c>
      <c r="BJ7" s="37">
        <v>0</v>
      </c>
      <c r="BK7" s="37">
        <v>1569.13</v>
      </c>
      <c r="BL7" s="37">
        <v>1436</v>
      </c>
      <c r="BM7" s="37">
        <v>1434.89</v>
      </c>
      <c r="BN7" s="37">
        <v>1298.9100000000001</v>
      </c>
      <c r="BO7" s="37">
        <v>1243.71</v>
      </c>
      <c r="BP7" s="37">
        <v>1225.44</v>
      </c>
      <c r="BQ7" s="37">
        <v>61.56</v>
      </c>
      <c r="BR7" s="37">
        <v>65.239999999999995</v>
      </c>
      <c r="BS7" s="37">
        <v>71.739999999999995</v>
      </c>
      <c r="BT7" s="37">
        <v>66.8</v>
      </c>
      <c r="BU7" s="37">
        <v>51.05</v>
      </c>
      <c r="BV7" s="37">
        <v>64.63</v>
      </c>
      <c r="BW7" s="37">
        <v>66.56</v>
      </c>
      <c r="BX7" s="37">
        <v>66.22</v>
      </c>
      <c r="BY7" s="37">
        <v>69.87</v>
      </c>
      <c r="BZ7" s="37">
        <v>74.3</v>
      </c>
      <c r="CA7" s="37">
        <v>75.58</v>
      </c>
      <c r="CB7" s="37">
        <v>341.48</v>
      </c>
      <c r="CC7" s="37">
        <v>330.89</v>
      </c>
      <c r="CD7" s="37">
        <v>301.98</v>
      </c>
      <c r="CE7" s="37">
        <v>306.08</v>
      </c>
      <c r="CF7" s="37">
        <v>380.9</v>
      </c>
      <c r="CG7" s="37">
        <v>245.75</v>
      </c>
      <c r="CH7" s="37">
        <v>244.29</v>
      </c>
      <c r="CI7" s="37">
        <v>246.72</v>
      </c>
      <c r="CJ7" s="37">
        <v>234.96</v>
      </c>
      <c r="CK7" s="37">
        <v>221.81</v>
      </c>
      <c r="CL7" s="37">
        <v>215.23</v>
      </c>
      <c r="CM7" s="37">
        <v>44.76</v>
      </c>
      <c r="CN7" s="37">
        <v>46.36</v>
      </c>
      <c r="CO7" s="37">
        <v>46.84</v>
      </c>
      <c r="CP7" s="37">
        <v>46.58</v>
      </c>
      <c r="CQ7" s="37">
        <v>49.41</v>
      </c>
      <c r="CR7" s="37">
        <v>43.65</v>
      </c>
      <c r="CS7" s="37">
        <v>43.58</v>
      </c>
      <c r="CT7" s="37">
        <v>41.35</v>
      </c>
      <c r="CU7" s="37">
        <v>42.9</v>
      </c>
      <c r="CV7" s="37">
        <v>43.36</v>
      </c>
      <c r="CW7" s="37">
        <v>42.66</v>
      </c>
      <c r="CX7" s="37">
        <v>90.7</v>
      </c>
      <c r="CY7" s="37">
        <v>91.3</v>
      </c>
      <c r="CZ7" s="37">
        <v>93.4</v>
      </c>
      <c r="DA7" s="37">
        <v>93.45</v>
      </c>
      <c r="DB7" s="37">
        <v>94.2</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2019-02-12T09:12:18Z</cp:lastPrinted>
  <dcterms:created xsi:type="dcterms:W3CDTF">2018-12-03T09:14:16Z</dcterms:created>
  <dcterms:modified xsi:type="dcterms:W3CDTF">2019-02-20T10:45:47Z</dcterms:modified>
  <cp:category/>
</cp:coreProperties>
</file>