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b2ql2PcIFzSbiWYQawRdGSpUqp64gOwxF18hOogcs3XJxy/b/MPjC392hbGW9vp7d96q5Ow327rIbUUeJ24AQ==" workbookSaltValue="VOxf7M1D15nsUs7wgH0UM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<sst xmlns="http://schemas.openxmlformats.org/spreadsheetml/2006/main" count="240" uniqueCount="125">
  <si>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</si>
  <si>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</si>
  <si>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</si>
  <si>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</si>
  <si>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</si>
  <si>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</si>
  <si>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</si>
  <si>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</si>
  <si>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</si>
  <si>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</si>
  <si>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</si>
  <si>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</si>
  <si>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</si>
  <si>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</si>
  <si>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</si>
  <si>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</si>
  <si>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</si>
  <si>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</si>
  <si>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</si>
  <si>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</si>
  <si>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</si>
  <si>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</si>
  <si>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</si>
  <si>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</si>
  <si>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</si>
  <si>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</si>
  <si>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</si>
  <si>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</si>
  <si>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</si>
  <si>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</si>
  <si>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</si>
  <si>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</si>
  <si>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</si>
  <si>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</si>
  <si>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</si>
  <si>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</si>
  <si>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</si>
  <si>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</si>
  <si>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</si>
  <si>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</si>
  <si>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</si>
  <si>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</si>
  <si>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</si>
  <si>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</si>
  <si>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</si>
  <si>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</si>
  <si>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</si>
  <si>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</si>
  <si>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</si>
  <si>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</si>
  <si>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</si>
  <si>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</si>
  <si>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</si>
  <si>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</si>
  <si>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</si>
  <si>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</si>
  <si>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</si>
  <si>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</si>
  <si>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</si>
  <si>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</si>
  <si>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</si>
  <si>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</si>
  <si>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</si>
  <si>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</si>
  <si>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</si>
  <si>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</si>
  <si>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</si>
  <si>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</si>
  <si>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</si>
  <si>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</si>
  <si>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</si>
  <si>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</si>
  <si>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</si>
  <si>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</si>
  <si>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</si>
  <si>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</si>
  <si>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</si>
  <si>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</si>
  <si>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</si>
  <si>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</si>
  <si>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</si>
  <si>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</si>
  <si>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</si>
  <si>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</si>
  <si>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</si>
  <si>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</si>
  <si>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</si>
  <si>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</si>
  <si>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</si>
  <si>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</si>
  <si>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</si>
  <si>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</si>
  <si>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</si>
  <si>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</si>
  <si>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</si>
  <si>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</si>
  <si>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</si>
  <si>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</si>
  <si>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</si>
  <si>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</si>
  <si>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</si>
  <si>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</si>
  <si>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</si>
  <si>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</si>
  <si>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</si>
  <si>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</si>
  <si>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</si>
  <si>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</si>
  <si>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</si>
  <si>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辰野町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</si>
  <si>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</si>
  <si>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</si>
  <si>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</si>
  <si>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</si>
  <si>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</si>
  <si>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</si>
  <si>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</si>
  <si>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</si>
  <si>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</si>
  <si>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</si>
  <si>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</si>
  <si>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</si>
  <si>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処理施設供用開始から25年以上経過しており、長寿命化や耐震化事業を進めています。また管渠につきましても管渠調査を計画的かつ効率的に実施し、老朽化度などの把握を重点的に行っています。管渠は重要管渠耐震化調査、計画に基づき必要な箇所の耐震化工事を予定しています。</t>
    <phoneticPr fontId="4"/>
  </si>
  <si>
    <t>今後も長寿命化事業や耐震化事業により、重要な水処理施設の老朽化対策を進め、管渠につきましても調査点検を計画的に行い、施設管渠とも更新年度や事業費を平準化できるよう事業を計画的に実施します。またその事業を持続的に実施するため、ストックマネジメント計画の策定とその計画的実施、平成28年度に策定した経営戦略のローリングと定期的な見直しを行っていきます。また公営企業法法適化を平成32年4月とし、健全な経営を目指します。</t>
    <phoneticPr fontId="4"/>
  </si>
  <si>
    <t>企業債残高対事業規模比率は表記上0となっていますが、実際の値については1,065.40で類似団体の平均値より低い状況です。施設利用率は健全と思われ、水洗化率は90%を超え類似団体の平均値より高い状況です。経費回収率については起債償還額が減少しましたが、料金収入も減少したため、昨年度よりわずかに下がってしまいました。また、維持管理費は汚水処理費がほとんどを占めますが、汚水処理原価は全国平均より高い数値となっております。起債償還のピークを迎え、収益的収支比率も改善していく見込みではありますが、一般会計繰入金に大きく依存しているため、料金の見直しが必要な状況です。</t>
    <rPh sb="0" eb="2">
      <t>キギョウ</t>
    </rPh>
    <rPh sb="13" eb="15">
      <t>ヒョウキ</t>
    </rPh>
    <rPh sb="15" eb="16">
      <t>ジョウ</t>
    </rPh>
    <rPh sb="26" eb="28">
      <t>ジッサイ</t>
    </rPh>
    <rPh sb="29" eb="30">
      <t>アタイ</t>
    </rPh>
    <rPh sb="54" eb="55">
      <t>ヒク</t>
    </rPh>
    <rPh sb="56" eb="58">
      <t>ジョウキョウ</t>
    </rPh>
    <rPh sb="102" eb="104">
      <t>ケイヒ</t>
    </rPh>
    <rPh sb="104" eb="106">
      <t>カイシュウ</t>
    </rPh>
    <rPh sb="106" eb="107">
      <t>リツ</t>
    </rPh>
    <rPh sb="112" eb="114">
      <t>キサイ</t>
    </rPh>
    <rPh sb="114" eb="116">
      <t>ショウカン</t>
    </rPh>
    <rPh sb="116" eb="117">
      <t>ガク</t>
    </rPh>
    <rPh sb="118" eb="120">
      <t>ゲンショウ</t>
    </rPh>
    <rPh sb="126" eb="128">
      <t>リョウキン</t>
    </rPh>
    <rPh sb="128" eb="130">
      <t>シュウニュウ</t>
    </rPh>
    <rPh sb="131" eb="133">
      <t>ゲンショウ</t>
    </rPh>
    <rPh sb="138" eb="141">
      <t>サクネンド</t>
    </rPh>
    <rPh sb="147" eb="148">
      <t>サ</t>
    </rPh>
    <rPh sb="199" eb="201">
      <t>スウチ</t>
    </rPh>
    <rPh sb="210" eb="212">
      <t>キサイ</t>
    </rPh>
    <rPh sb="212" eb="214">
      <t>ショウカン</t>
    </rPh>
    <rPh sb="219" eb="220">
      <t>ムカ</t>
    </rPh>
    <rPh sb="222" eb="225">
      <t>シュウエキテキ</t>
    </rPh>
    <rPh sb="225" eb="227">
      <t>シュウシ</t>
    </rPh>
    <rPh sb="227" eb="229">
      <t>ヒリツ</t>
    </rPh>
    <rPh sb="230" eb="232">
      <t>カイゼン</t>
    </rPh>
    <rPh sb="236" eb="238">
      <t>ミコ</t>
    </rPh>
    <rPh sb="247" eb="249">
      <t>イッパン</t>
    </rPh>
    <rPh sb="249" eb="251">
      <t>カイケイ</t>
    </rPh>
    <rPh sb="251" eb="253">
      <t>クリイレ</t>
    </rPh>
    <rPh sb="253" eb="254">
      <t>キン</t>
    </rPh>
    <rPh sb="255" eb="256">
      <t>オオ</t>
    </rPh>
    <rPh sb="258" eb="260">
      <t>イゾン</t>
    </rPh>
    <rPh sb="277" eb="27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</si>
</sst>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5B-4558-988A-85EEF03CE61A}"/>
            </c:ext>
          </c:extLst>
        </c:ser>
        <c:dLbls>
          <c:showLegendKey val="0"/>
          <c:showVal val="0"/>
          <c:showCatName val="0"/>
          <c:showSerName val="0"/>
          <c:showPercent val="0"/>
          <c:showBubbleSize val="0"/>
        </c:dLbls>
        <c:gapWidth val="150"/>
        <c:axId val="90897792"/>
        <c:axId val="3093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795B-4558-988A-85EEF03CE61A}"/>
            </c:ext>
          </c:extLst>
        </c:ser>
        <c:dLbls>
          <c:showLegendKey val="0"/>
          <c:showVal val="0"/>
          <c:showCatName val="0"/>
          <c:showSerName val="0"/>
          <c:showPercent val="0"/>
          <c:showBubbleSize val="0"/>
        </c:dLbls>
        <c:marker val="1"/>
        <c:smooth val="0"/>
        <c:axId val="90897792"/>
        <c:axId val="30938624"/>
      </c:lineChart>
      <c:dateAx>
        <c:axId val="90897792"/>
        <c:scaling>
          <c:orientation val="minMax"/>
        </c:scaling>
        <c:delete val="1"/>
        <c:axPos val="b"/>
        <c:numFmt formatCode="ge" sourceLinked="1"/>
        <c:majorTickMark val="none"/>
        <c:minorTickMark val="none"/>
        <c:tickLblPos val="none"/>
        <c:crossAx val="30938624"/>
        <c:crosses val="autoZero"/>
        <c:auto val="1"/>
        <c:lblOffset val="100"/>
        <c:baseTimeUnit val="years"/>
      </c:dateAx>
      <c:valAx>
        <c:axId val="309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67.599999999999994</c:v>
                </c:pt>
                <c:pt idx="1">
                  <c:v>69.25</c:v>
                </c:pt>
                <c:pt idx="2">
                  <c:v>73.27</c:v>
                </c:pt>
                <c:pt idx="3">
                  <c:v>73.849999999999994</c:v>
                </c:pt>
                <c:pt idx="4">
                  <c:v>75.680000000000007</c:v>
                </c:pt>
              </c:numCache>
            </c:numRef>
          </c:val>
          <c:extLst xmlns:c16r2="http://schemas.microsoft.com/office/drawing/2015/06/chart">
            <c:ext xmlns:c16="http://schemas.microsoft.com/office/drawing/2014/chart" uri="{C3380CC4-5D6E-409C-BE32-E72D297353CC}">
              <c16:uniqueId val="{00000000-F2F4-46C3-A2CA-97F563B92F03}"/>
            </c:ext>
          </c:extLst>
        </c:ser>
        <c:dLbls>
          <c:showLegendKey val="0"/>
          <c:showVal val="0"/>
          <c:showCatName val="0"/>
          <c:showSerName val="0"/>
          <c:showPercent val="0"/>
          <c:showBubbleSize val="0"/>
        </c:dLbls>
        <c:gapWidth val="150"/>
        <c:axId val="31263744"/>
        <c:axId val="3128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F2F4-46C3-A2CA-97F563B92F03}"/>
            </c:ext>
          </c:extLst>
        </c:ser>
        <c:dLbls>
          <c:showLegendKey val="0"/>
          <c:showVal val="0"/>
          <c:showCatName val="0"/>
          <c:showSerName val="0"/>
          <c:showPercent val="0"/>
          <c:showBubbleSize val="0"/>
        </c:dLbls>
        <c:marker val="1"/>
        <c:smooth val="0"/>
        <c:axId val="31263744"/>
        <c:axId val="31282304"/>
      </c:lineChart>
      <c:dateAx>
        <c:axId val="31263744"/>
        <c:scaling>
          <c:orientation val="minMax"/>
        </c:scaling>
        <c:delete val="1"/>
        <c:axPos val="b"/>
        <c:numFmt formatCode="ge" sourceLinked="1"/>
        <c:majorTickMark val="none"/>
        <c:minorTickMark val="none"/>
        <c:tickLblPos val="none"/>
        <c:crossAx val="31282304"/>
        <c:crosses val="autoZero"/>
        <c:auto val="1"/>
        <c:lblOffset val="100"/>
        <c:baseTimeUnit val="years"/>
      </c:dateAx>
      <c:valAx>
        <c:axId val="312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93.35</c:v>
                </c:pt>
                <c:pt idx="1">
                  <c:v>93.65</c:v>
                </c:pt>
                <c:pt idx="2">
                  <c:v>92.99</c:v>
                </c:pt>
                <c:pt idx="3">
                  <c:v>93.16</c:v>
                </c:pt>
                <c:pt idx="4">
                  <c:v>93.54</c:v>
                </c:pt>
              </c:numCache>
            </c:numRef>
          </c:val>
          <c:extLst xmlns:c16r2="http://schemas.microsoft.com/office/drawing/2015/06/chart">
            <c:ext xmlns:c16="http://schemas.microsoft.com/office/drawing/2014/chart" uri="{C3380CC4-5D6E-409C-BE32-E72D297353CC}">
              <c16:uniqueId val="{00000000-CCC8-484B-8C14-171DA8CF4F3B}"/>
            </c:ext>
          </c:extLst>
        </c:ser>
        <c:dLbls>
          <c:showLegendKey val="0"/>
          <c:showVal val="0"/>
          <c:showCatName val="0"/>
          <c:showSerName val="0"/>
          <c:showPercent val="0"/>
          <c:showBubbleSize val="0"/>
        </c:dLbls>
        <c:gapWidth val="150"/>
        <c:axId val="31333760"/>
        <c:axId val="3133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CCC8-484B-8C14-171DA8CF4F3B}"/>
            </c:ext>
          </c:extLst>
        </c:ser>
        <c:dLbls>
          <c:showLegendKey val="0"/>
          <c:showVal val="0"/>
          <c:showCatName val="0"/>
          <c:showSerName val="0"/>
          <c:showPercent val="0"/>
          <c:showBubbleSize val="0"/>
        </c:dLbls>
        <c:marker val="1"/>
        <c:smooth val="0"/>
        <c:axId val="31333760"/>
        <c:axId val="31335936"/>
      </c:lineChart>
      <c:dateAx>
        <c:axId val="31333760"/>
        <c:scaling>
          <c:orientation val="minMax"/>
        </c:scaling>
        <c:delete val="1"/>
        <c:axPos val="b"/>
        <c:numFmt formatCode="ge" sourceLinked="1"/>
        <c:majorTickMark val="none"/>
        <c:minorTickMark val="none"/>
        <c:tickLblPos val="none"/>
        <c:crossAx val="31335936"/>
        <c:crosses val="autoZero"/>
        <c:auto val="1"/>
        <c:lblOffset val="100"/>
        <c:baseTimeUnit val="years"/>
      </c:dateAx>
      <c:valAx>
        <c:axId val="313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83.25</c:v>
                </c:pt>
                <c:pt idx="1">
                  <c:v>80.06</c:v>
                </c:pt>
                <c:pt idx="2">
                  <c:v>75.81</c:v>
                </c:pt>
                <c:pt idx="3">
                  <c:v>80.349999999999994</c:v>
                </c:pt>
                <c:pt idx="4">
                  <c:v>75.38</c:v>
                </c:pt>
              </c:numCache>
            </c:numRef>
          </c:val>
          <c:extLst xmlns:c16r2="http://schemas.microsoft.com/office/drawing/2015/06/chart">
            <c:ext xmlns:c16="http://schemas.microsoft.com/office/drawing/2014/chart" uri="{C3380CC4-5D6E-409C-BE32-E72D297353CC}">
              <c16:uniqueId val="{00000000-CF49-4E52-9B6A-0ADA07D8F335}"/>
            </c:ext>
          </c:extLst>
        </c:ser>
        <c:dLbls>
          <c:showLegendKey val="0"/>
          <c:showVal val="0"/>
          <c:showCatName val="0"/>
          <c:showSerName val="0"/>
          <c:showPercent val="0"/>
          <c:showBubbleSize val="0"/>
        </c:dLbls>
        <c:gapWidth val="150"/>
        <c:axId val="30986240"/>
        <c:axId val="3098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49-4E52-9B6A-0ADA07D8F335}"/>
            </c:ext>
          </c:extLst>
        </c:ser>
        <c:dLbls>
          <c:showLegendKey val="0"/>
          <c:showVal val="0"/>
          <c:showCatName val="0"/>
          <c:showSerName val="0"/>
          <c:showPercent val="0"/>
          <c:showBubbleSize val="0"/>
        </c:dLbls>
        <c:marker val="1"/>
        <c:smooth val="0"/>
        <c:axId val="30986240"/>
        <c:axId val="30988160"/>
      </c:lineChart>
      <c:dateAx>
        <c:axId val="30986240"/>
        <c:scaling>
          <c:orientation val="minMax"/>
        </c:scaling>
        <c:delete val="1"/>
        <c:axPos val="b"/>
        <c:numFmt formatCode="ge" sourceLinked="1"/>
        <c:majorTickMark val="none"/>
        <c:minorTickMark val="none"/>
        <c:tickLblPos val="none"/>
        <c:crossAx val="30988160"/>
        <c:crosses val="autoZero"/>
        <c:auto val="1"/>
        <c:lblOffset val="100"/>
        <c:baseTimeUnit val="years"/>
      </c:dateAx>
      <c:valAx>
        <c:axId val="309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7D-47CE-BFF7-A64A3A197C9E}"/>
            </c:ext>
          </c:extLst>
        </c:ser>
        <c:dLbls>
          <c:showLegendKey val="0"/>
          <c:showVal val="0"/>
          <c:showCatName val="0"/>
          <c:showSerName val="0"/>
          <c:showPercent val="0"/>
          <c:showBubbleSize val="0"/>
        </c:dLbls>
        <c:gapWidth val="150"/>
        <c:axId val="30802304"/>
        <c:axId val="308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7D-47CE-BFF7-A64A3A197C9E}"/>
            </c:ext>
          </c:extLst>
        </c:ser>
        <c:dLbls>
          <c:showLegendKey val="0"/>
          <c:showVal val="0"/>
          <c:showCatName val="0"/>
          <c:showSerName val="0"/>
          <c:showPercent val="0"/>
          <c:showBubbleSize val="0"/>
        </c:dLbls>
        <c:marker val="1"/>
        <c:smooth val="0"/>
        <c:axId val="30802304"/>
        <c:axId val="30804224"/>
      </c:lineChart>
      <c:dateAx>
        <c:axId val="30802304"/>
        <c:scaling>
          <c:orientation val="minMax"/>
        </c:scaling>
        <c:delete val="1"/>
        <c:axPos val="b"/>
        <c:numFmt formatCode="ge" sourceLinked="1"/>
        <c:majorTickMark val="none"/>
        <c:minorTickMark val="none"/>
        <c:tickLblPos val="none"/>
        <c:crossAx val="30804224"/>
        <c:crosses val="autoZero"/>
        <c:auto val="1"/>
        <c:lblOffset val="100"/>
        <c:baseTimeUnit val="years"/>
      </c:dateAx>
      <c:valAx>
        <c:axId val="308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82-4406-BD77-D54BE1AD7825}"/>
            </c:ext>
          </c:extLst>
        </c:ser>
        <c:dLbls>
          <c:showLegendKey val="0"/>
          <c:showVal val="0"/>
          <c:showCatName val="0"/>
          <c:showSerName val="0"/>
          <c:showPercent val="0"/>
          <c:showBubbleSize val="0"/>
        </c:dLbls>
        <c:gapWidth val="150"/>
        <c:axId val="30853376"/>
        <c:axId val="308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82-4406-BD77-D54BE1AD7825}"/>
            </c:ext>
          </c:extLst>
        </c:ser>
        <c:dLbls>
          <c:showLegendKey val="0"/>
          <c:showVal val="0"/>
          <c:showCatName val="0"/>
          <c:showSerName val="0"/>
          <c:showPercent val="0"/>
          <c:showBubbleSize val="0"/>
        </c:dLbls>
        <c:marker val="1"/>
        <c:smooth val="0"/>
        <c:axId val="30853376"/>
        <c:axId val="30859648"/>
      </c:lineChart>
      <c:dateAx>
        <c:axId val="30853376"/>
        <c:scaling>
          <c:orientation val="minMax"/>
        </c:scaling>
        <c:delete val="1"/>
        <c:axPos val="b"/>
        <c:numFmt formatCode="ge" sourceLinked="1"/>
        <c:majorTickMark val="none"/>
        <c:minorTickMark val="none"/>
        <c:tickLblPos val="none"/>
        <c:crossAx val="30859648"/>
        <c:crosses val="autoZero"/>
        <c:auto val="1"/>
        <c:lblOffset val="100"/>
        <c:baseTimeUnit val="years"/>
      </c:dateAx>
      <c:valAx>
        <c:axId val="308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0A-4096-8B7C-1DAA1CA79140}"/>
            </c:ext>
          </c:extLst>
        </c:ser>
        <c:dLbls>
          <c:showLegendKey val="0"/>
          <c:showVal val="0"/>
          <c:showCatName val="0"/>
          <c:showSerName val="0"/>
          <c:showPercent val="0"/>
          <c:showBubbleSize val="0"/>
        </c:dLbls>
        <c:gapWidth val="150"/>
        <c:axId val="31071616"/>
        <c:axId val="311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0A-4096-8B7C-1DAA1CA79140}"/>
            </c:ext>
          </c:extLst>
        </c:ser>
        <c:dLbls>
          <c:showLegendKey val="0"/>
          <c:showVal val="0"/>
          <c:showCatName val="0"/>
          <c:showSerName val="0"/>
          <c:showPercent val="0"/>
          <c:showBubbleSize val="0"/>
        </c:dLbls>
        <c:marker val="1"/>
        <c:smooth val="0"/>
        <c:axId val="31071616"/>
        <c:axId val="31106560"/>
      </c:lineChart>
      <c:dateAx>
        <c:axId val="31071616"/>
        <c:scaling>
          <c:orientation val="minMax"/>
        </c:scaling>
        <c:delete val="1"/>
        <c:axPos val="b"/>
        <c:numFmt formatCode="ge" sourceLinked="1"/>
        <c:majorTickMark val="none"/>
        <c:minorTickMark val="none"/>
        <c:tickLblPos val="none"/>
        <c:crossAx val="31106560"/>
        <c:crosses val="autoZero"/>
        <c:auto val="1"/>
        <c:lblOffset val="100"/>
        <c:baseTimeUnit val="years"/>
      </c:dateAx>
      <c:valAx>
        <c:axId val="311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BB-489F-8C36-1BA9528516EE}"/>
            </c:ext>
          </c:extLst>
        </c:ser>
        <c:dLbls>
          <c:showLegendKey val="0"/>
          <c:showVal val="0"/>
          <c:showCatName val="0"/>
          <c:showSerName val="0"/>
          <c:showPercent val="0"/>
          <c:showBubbleSize val="0"/>
        </c:dLbls>
        <c:gapWidth val="150"/>
        <c:axId val="31125504"/>
        <c:axId val="311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BB-489F-8C36-1BA9528516EE}"/>
            </c:ext>
          </c:extLst>
        </c:ser>
        <c:dLbls>
          <c:showLegendKey val="0"/>
          <c:showVal val="0"/>
          <c:showCatName val="0"/>
          <c:showSerName val="0"/>
          <c:showPercent val="0"/>
          <c:showBubbleSize val="0"/>
        </c:dLbls>
        <c:marker val="1"/>
        <c:smooth val="0"/>
        <c:axId val="31125504"/>
        <c:axId val="31127424"/>
      </c:lineChart>
      <c:dateAx>
        <c:axId val="31125504"/>
        <c:scaling>
          <c:orientation val="minMax"/>
        </c:scaling>
        <c:delete val="1"/>
        <c:axPos val="b"/>
        <c:numFmt formatCode="ge" sourceLinked="1"/>
        <c:majorTickMark val="none"/>
        <c:minorTickMark val="none"/>
        <c:tickLblPos val="none"/>
        <c:crossAx val="31127424"/>
        <c:crosses val="autoZero"/>
        <c:auto val="1"/>
        <c:lblOffset val="100"/>
        <c:baseTimeUnit val="years"/>
      </c:dateAx>
      <c:valAx>
        <c:axId val="311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1451.56</c:v>
                </c:pt>
                <c:pt idx="1">
                  <c:v>1375.44</c:v>
                </c:pt>
                <c:pt idx="2">
                  <c:v>1343.32</c:v>
                </c:pt>
                <c:pt idx="3">
                  <c:v>1176.78</c:v>
                </c:pt>
                <c:pt idx="4" formatCode="#,##0.00;&quot;△&quot;#,##0.00">
                  <c:v>0</c:v>
                </c:pt>
              </c:numCache>
            </c:numRef>
          </c:val>
          <c:extLst xmlns:c16r2="http://schemas.microsoft.com/office/drawing/2015/06/chart">
            <c:ext xmlns:c16="http://schemas.microsoft.com/office/drawing/2014/chart" uri="{C3380CC4-5D6E-409C-BE32-E72D297353CC}">
              <c16:uniqueId val="{00000000-95EC-4BF5-BA7A-D9E78875C1F4}"/>
            </c:ext>
          </c:extLst>
        </c:ser>
        <c:dLbls>
          <c:showLegendKey val="0"/>
          <c:showVal val="0"/>
          <c:showCatName val="0"/>
          <c:showSerName val="0"/>
          <c:showPercent val="0"/>
          <c:showBubbleSize val="0"/>
        </c:dLbls>
        <c:gapWidth val="150"/>
        <c:axId val="31179136"/>
        <c:axId val="3118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95EC-4BF5-BA7A-D9E78875C1F4}"/>
            </c:ext>
          </c:extLst>
        </c:ser>
        <c:dLbls>
          <c:showLegendKey val="0"/>
          <c:showVal val="0"/>
          <c:showCatName val="0"/>
          <c:showSerName val="0"/>
          <c:showPercent val="0"/>
          <c:showBubbleSize val="0"/>
        </c:dLbls>
        <c:marker val="1"/>
        <c:smooth val="0"/>
        <c:axId val="31179136"/>
        <c:axId val="31181056"/>
      </c:lineChart>
      <c:dateAx>
        <c:axId val="31179136"/>
        <c:scaling>
          <c:orientation val="minMax"/>
        </c:scaling>
        <c:delete val="1"/>
        <c:axPos val="b"/>
        <c:numFmt formatCode="ge" sourceLinked="1"/>
        <c:majorTickMark val="none"/>
        <c:minorTickMark val="none"/>
        <c:tickLblPos val="none"/>
        <c:crossAx val="31181056"/>
        <c:crosses val="autoZero"/>
        <c:auto val="1"/>
        <c:lblOffset val="100"/>
        <c:baseTimeUnit val="years"/>
      </c:dateAx>
      <c:valAx>
        <c:axId val="311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80.66</c:v>
                </c:pt>
                <c:pt idx="1">
                  <c:v>82.17</c:v>
                </c:pt>
                <c:pt idx="2">
                  <c:v>73.819999999999993</c:v>
                </c:pt>
                <c:pt idx="3">
                  <c:v>81.34</c:v>
                </c:pt>
                <c:pt idx="4">
                  <c:v>81</c:v>
                </c:pt>
              </c:numCache>
            </c:numRef>
          </c:val>
          <c:extLst xmlns:c16r2="http://schemas.microsoft.com/office/drawing/2015/06/chart">
            <c:ext xmlns:c16="http://schemas.microsoft.com/office/drawing/2014/chart" uri="{C3380CC4-5D6E-409C-BE32-E72D297353CC}">
              <c16:uniqueId val="{00000000-DE71-417A-B159-19C95F440526}"/>
            </c:ext>
          </c:extLst>
        </c:ser>
        <c:dLbls>
          <c:showLegendKey val="0"/>
          <c:showVal val="0"/>
          <c:showCatName val="0"/>
          <c:showSerName val="0"/>
          <c:showPercent val="0"/>
          <c:showBubbleSize val="0"/>
        </c:dLbls>
        <c:gapWidth val="150"/>
        <c:axId val="31470336"/>
        <c:axId val="3147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DE71-417A-B159-19C95F440526}"/>
            </c:ext>
          </c:extLst>
        </c:ser>
        <c:dLbls>
          <c:showLegendKey val="0"/>
          <c:showVal val="0"/>
          <c:showCatName val="0"/>
          <c:showSerName val="0"/>
          <c:showPercent val="0"/>
          <c:showBubbleSize val="0"/>
        </c:dLbls>
        <c:marker val="1"/>
        <c:smooth val="0"/>
        <c:axId val="31470336"/>
        <c:axId val="31472256"/>
      </c:lineChart>
      <c:dateAx>
        <c:axId val="31470336"/>
        <c:scaling>
          <c:orientation val="minMax"/>
        </c:scaling>
        <c:delete val="1"/>
        <c:axPos val="b"/>
        <c:numFmt formatCode="ge" sourceLinked="1"/>
        <c:majorTickMark val="none"/>
        <c:minorTickMark val="none"/>
        <c:tickLblPos val="none"/>
        <c:crossAx val="31472256"/>
        <c:crosses val="autoZero"/>
        <c:auto val="1"/>
        <c:lblOffset val="100"/>
        <c:baseTimeUnit val="years"/>
      </c:dateAx>
      <c:valAx>
        <c:axId val="314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245.63</c:v>
                </c:pt>
                <c:pt idx="1">
                  <c:v>248.65</c:v>
                </c:pt>
                <c:pt idx="2">
                  <c:v>279.72000000000003</c:v>
                </c:pt>
                <c:pt idx="3">
                  <c:v>254.47</c:v>
                </c:pt>
                <c:pt idx="4">
                  <c:v>256.2</c:v>
                </c:pt>
              </c:numCache>
            </c:numRef>
          </c:val>
          <c:extLst xmlns:c16r2="http://schemas.microsoft.com/office/drawing/2015/06/chart">
            <c:ext xmlns:c16="http://schemas.microsoft.com/office/drawing/2014/chart" uri="{C3380CC4-5D6E-409C-BE32-E72D297353CC}">
              <c16:uniqueId val="{00000000-4935-4D6D-BE82-E77BBAD42AFE}"/>
            </c:ext>
          </c:extLst>
        </c:ser>
        <c:dLbls>
          <c:showLegendKey val="0"/>
          <c:showVal val="0"/>
          <c:showCatName val="0"/>
          <c:showSerName val="0"/>
          <c:showPercent val="0"/>
          <c:showBubbleSize val="0"/>
        </c:dLbls>
        <c:gapWidth val="150"/>
        <c:axId val="31489024"/>
        <c:axId val="315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4935-4D6D-BE82-E77BBAD42AFE}"/>
            </c:ext>
          </c:extLst>
        </c:ser>
        <c:dLbls>
          <c:showLegendKey val="0"/>
          <c:showVal val="0"/>
          <c:showCatName val="0"/>
          <c:showSerName val="0"/>
          <c:showPercent val="0"/>
          <c:showBubbleSize val="0"/>
        </c:dLbls>
        <c:marker val="1"/>
        <c:smooth val="0"/>
        <c:axId val="31489024"/>
        <c:axId val="31511680"/>
      </c:lineChart>
      <c:dateAx>
        <c:axId val="31489024"/>
        <c:scaling>
          <c:orientation val="minMax"/>
        </c:scaling>
        <c:delete val="1"/>
        <c:axPos val="b"/>
        <c:numFmt formatCode="ge" sourceLinked="1"/>
        <c:majorTickMark val="none"/>
        <c:minorTickMark val="none"/>
        <c:tickLblPos val="none"/>
        <c:crossAx val="31511680"/>
        <c:crosses val="autoZero"/>
        <c:auto val="1"/>
        <c:lblOffset val="100"/>
        <c:baseTimeUnit val="years"/>
      </c:dateAx>
      <c:valAx>
        <c:axId val="315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辰野町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19894</v>
      </c>
      <c r="AM8" s="66"/>
      <c r="AN8" s="66"/>
      <c r="AO8" s="66"/>
      <c r="AP8" s="66"/>
      <c r="AQ8" s="66"/>
      <c r="AR8" s="66"/>
      <c r="AS8" s="66"/>
      <c r="AT8" s="65">
        <f>データ!T6</f>
        <v>169.2</v>
      </c>
      <c r="AU8" s="65"/>
      <c r="AV8" s="65"/>
      <c r="AW8" s="65"/>
      <c r="AX8" s="65"/>
      <c r="AY8" s="65"/>
      <c r="AZ8" s="65"/>
      <c r="BA8" s="65"/>
      <c r="BB8" s="65">
        <f>データ!U6</f>
        <v>117.58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70.06</v>
      </c>
      <c r="Q10" s="65"/>
      <c r="R10" s="65"/>
      <c r="S10" s="65"/>
      <c r="T10" s="65"/>
      <c r="U10" s="65"/>
      <c r="V10" s="65"/>
      <c r="W10" s="65">
        <f>データ!Q6</f>
        <v>87.92</v>
      </c>
      <c r="X10" s="65"/>
      <c r="Y10" s="65"/>
      <c r="Z10" s="65"/>
      <c r="AA10" s="65"/>
      <c r="AB10" s="65"/>
      <c r="AC10" s="65"/>
      <c r="AD10" s="66">
        <f>データ!R6</f>
        <v>3869</v>
      </c>
      <c r="AE10" s="66"/>
      <c r="AF10" s="66"/>
      <c r="AG10" s="66"/>
      <c r="AH10" s="66"/>
      <c r="AI10" s="66"/>
      <c r="AJ10" s="66"/>
      <c r="AK10" s="2"/>
      <c r="AL10" s="66">
        <f>データ!V6</f>
        <v>13390</v>
      </c>
      <c r="AM10" s="66"/>
      <c r="AN10" s="66"/>
      <c r="AO10" s="66"/>
      <c r="AP10" s="66"/>
      <c r="AQ10" s="66"/>
      <c r="AR10" s="66"/>
      <c r="AS10" s="66"/>
      <c r="AT10" s="65">
        <f>データ!W6</f>
        <v>5.72</v>
      </c>
      <c r="AU10" s="65"/>
      <c r="AV10" s="65"/>
      <c r="AW10" s="65"/>
      <c r="AX10" s="65"/>
      <c r="AY10" s="65"/>
      <c r="AZ10" s="65"/>
      <c r="BA10" s="65"/>
      <c r="BB10" s="65">
        <f>データ!X6</f>
        <v>2340.91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QTMAGBvi2B431zl5nkpiYdpXBRjfnZZ5cYIpBdjtFALJmgZ8G49Y2FodJNqMjV4m87FCFg3UeiJ1lMzgLgrnhg==" saltValue="K44EGK0tjKYVI8Q6XJMQh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I8" sqref="BI8"/>
    </sheetView>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203823</v>
      </c>
      <c r="D6" s="32">
        <f t="shared" si="3"/>
        <v>47</v>
      </c>
      <c r="E6" s="32">
        <f t="shared" si="3"/>
        <v>17</v>
      </c>
      <c r="F6" s="32">
        <f t="shared" si="3"/>
        <v>1</v>
      </c>
      <c r="G6" s="32">
        <f t="shared" si="3"/>
        <v>0</v>
      </c>
      <c r="H6" s="32" t="str">
        <f t="shared" si="3"/>
        <v>長野県　辰野町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70.06</v>
      </c>
      <c r="Q6" s="33">
        <f t="shared" si="3"/>
        <v>87.92</v>
      </c>
      <c r="R6" s="33">
        <f t="shared" si="3"/>
        <v>3869</v>
      </c>
      <c r="S6" s="33">
        <f t="shared" si="3"/>
        <v>19894</v>
      </c>
      <c r="T6" s="33">
        <f t="shared" si="3"/>
        <v>169.2</v>
      </c>
      <c r="U6" s="33">
        <f t="shared" si="3"/>
        <v>117.58</v>
      </c>
      <c r="V6" s="33">
        <f t="shared" si="3"/>
        <v>13390</v>
      </c>
      <c r="W6" s="33">
        <f t="shared" si="3"/>
        <v>5.72</v>
      </c>
      <c r="X6" s="33">
        <f t="shared" si="3"/>
        <v>2340.91</v>
      </c>
      <c r="Y6" s="34">
        <f>IF(Y7="",NA(),Y7)</f>
        <v>83.25</v>
      </c>
      <c r="Z6" s="34">
        <f t="shared" ref="Z6:AH6" si="4">IF(Z7="",NA(),Z7)</f>
        <v>80.06</v>
      </c>
      <c r="AA6" s="34">
        <f t="shared" si="4"/>
        <v>75.81</v>
      </c>
      <c r="AB6" s="34">
        <f t="shared" si="4"/>
        <v>80.349999999999994</v>
      </c>
      <c r="AC6" s="34">
        <f t="shared" si="4"/>
        <v>75.38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1451.56</v>
      </c>
      <c r="BG6" s="34">
        <f t="shared" ref="BG6:BO6" si="7">IF(BG7="",NA(),BG7)</f>
        <v>1375.44</v>
      </c>
      <c r="BH6" s="34">
        <f t="shared" si="7"/>
        <v>1343.32</v>
      </c>
      <c r="BI6" s="34">
        <f t="shared" si="7"/>
        <v>1176.78</v>
      </c>
      <c r="BJ6" s="33">
        <f t="shared" si="7"/>
        <v>0</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80.66</v>
      </c>
      <c r="BR6" s="34">
        <f t="shared" ref="BR6:BZ6" si="8">IF(BR7="",NA(),BR7)</f>
        <v>82.17</v>
      </c>
      <c r="BS6" s="34">
        <f t="shared" si="8"/>
        <v>73.819999999999993</v>
      </c>
      <c r="BT6" s="34">
        <f t="shared" si="8"/>
        <v>81.34</v>
      </c>
      <c r="BU6" s="34">
        <f t="shared" si="8"/>
        <v>81</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245.63</v>
      </c>
      <c r="CC6" s="34">
        <f t="shared" ref="CC6:CK6" si="9">IF(CC7="",NA(),CC7)</f>
        <v>248.65</v>
      </c>
      <c r="CD6" s="34">
        <f t="shared" si="9"/>
        <v>279.72000000000003</v>
      </c>
      <c r="CE6" s="34">
        <f t="shared" si="9"/>
        <v>254.47</v>
      </c>
      <c r="CF6" s="34">
        <f t="shared" si="9"/>
        <v>256.2</v>
      </c>
      <c r="CG6" s="34">
        <f t="shared" si="9"/>
        <v>247.43</v>
      </c>
      <c r="CH6" s="34">
        <f t="shared" si="9"/>
        <v>248.89</v>
      </c>
      <c r="CI6" s="34">
        <f t="shared" si="9"/>
        <v>250.84</v>
      </c>
      <c r="CJ6" s="34">
        <f t="shared" si="9"/>
        <v>235.61</v>
      </c>
      <c r="CK6" s="34">
        <f t="shared" si="9"/>
        <v>216.21</v>
      </c>
      <c r="CL6" s="33" t="str">
        <f>IF(CL7="","",IF(CL7="-","【-】","【"&amp;SUBSTITUTE(TEXT(CL7,"#,##0.00"),"-","△")&amp;"】"))</f>
        <v>【136.39】</v>
      </c>
      <c r="CM6" s="34">
        <f>IF(CM7="",NA(),CM7)</f>
        <v>67.599999999999994</v>
      </c>
      <c r="CN6" s="34">
        <f t="shared" ref="CN6:CV6" si="10">IF(CN7="",NA(),CN7)</f>
        <v>69.25</v>
      </c>
      <c r="CO6" s="34">
        <f t="shared" si="10"/>
        <v>73.27</v>
      </c>
      <c r="CP6" s="34">
        <f t="shared" si="10"/>
        <v>73.849999999999994</v>
      </c>
      <c r="CQ6" s="34">
        <f t="shared" si="10"/>
        <v>75.680000000000007</v>
      </c>
      <c r="CR6" s="34">
        <f t="shared" si="10"/>
        <v>50.32</v>
      </c>
      <c r="CS6" s="34">
        <f t="shared" si="10"/>
        <v>49.89</v>
      </c>
      <c r="CT6" s="34">
        <f t="shared" si="10"/>
        <v>49.39</v>
      </c>
      <c r="CU6" s="34">
        <f t="shared" si="10"/>
        <v>49.25</v>
      </c>
      <c r="CV6" s="34">
        <f t="shared" si="10"/>
        <v>50.24</v>
      </c>
      <c r="CW6" s="33" t="str">
        <f>IF(CW7="","",IF(CW7="-","【-】","【"&amp;SUBSTITUTE(TEXT(CW7,"#,##0.00"),"-","△")&amp;"】"))</f>
        <v>【60.13】</v>
      </c>
      <c r="CX6" s="34">
        <f>IF(CX7="",NA(),CX7)</f>
        <v>93.35</v>
      </c>
      <c r="CY6" s="34">
        <f t="shared" ref="CY6:DG6" si="11">IF(CY7="",NA(),CY7)</f>
        <v>93.65</v>
      </c>
      <c r="CZ6" s="34">
        <f t="shared" si="11"/>
        <v>92.99</v>
      </c>
      <c r="DA6" s="34">
        <f t="shared" si="11"/>
        <v>93.16</v>
      </c>
      <c r="DB6" s="34">
        <f t="shared" si="11"/>
        <v>93.54</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203823</v>
      </c>
      <c r="D7" s="36">
        <v>47</v>
      </c>
      <c r="E7" s="36">
        <v>17</v>
      </c>
      <c r="F7" s="36">
        <v>1</v>
      </c>
      <c r="G7" s="36">
        <v>0</v>
      </c>
      <c r="H7" s="36" t="s">
        <v>109</v>
      </c>
      <c r="I7" s="36" t="s">
        <v>110</v>
      </c>
      <c r="J7" s="36" t="s">
        <v>111</v>
      </c>
      <c r="K7" s="36" t="s">
        <v>112</v>
      </c>
      <c r="L7" s="36" t="s">
        <v>113</v>
      </c>
      <c r="M7" s="36" t="s">
        <v>114</v>
      </c>
      <c r="N7" s="37" t="s">
        <v>115</v>
      </c>
      <c r="O7" s="37" t="s">
        <v>116</v>
      </c>
      <c r="P7" s="37">
        <v>70.06</v>
      </c>
      <c r="Q7" s="37">
        <v>87.92</v>
      </c>
      <c r="R7" s="37">
        <v>3869</v>
      </c>
      <c r="S7" s="37">
        <v>19894</v>
      </c>
      <c r="T7" s="37">
        <v>169.2</v>
      </c>
      <c r="U7" s="37">
        <v>117.58</v>
      </c>
      <c r="V7" s="37">
        <v>13390</v>
      </c>
      <c r="W7" s="37">
        <v>5.72</v>
      </c>
      <c r="X7" s="37">
        <v>2340.91</v>
      </c>
      <c r="Y7" s="37">
        <v>83.25</v>
      </c>
      <c r="Z7" s="37">
        <v>80.06</v>
      </c>
      <c r="AA7" s="37">
        <v>75.81</v>
      </c>
      <c r="AB7" s="37">
        <v>80.349999999999994</v>
      </c>
      <c r="AC7" s="37">
        <v>75.38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1451.56</v>
      </c>
      <c r="BG7" s="37">
        <v>1375.44</v>
      </c>
      <c r="BH7" s="37">
        <v>1343.32</v>
      </c>
      <c r="BI7" s="37">
        <v>1176.78</v>
      </c>
      <c r="BJ7" s="37">
        <v>0</v>
      </c>
      <c r="BK7" s="37">
        <v>1306.92</v>
      </c>
      <c r="BL7" s="37">
        <v>1203.71</v>
      </c>
      <c r="BM7" s="37">
        <v>1162.3599999999999</v>
      </c>
      <c r="BN7" s="37">
        <v>1047.6500000000001</v>
      </c>
      <c r="BO7" s="37">
        <v>1124.26</v>
      </c>
      <c r="BP7" s="37">
        <v>707.33</v>
      </c>
      <c r="BQ7" s="37">
        <v>80.66</v>
      </c>
      <c r="BR7" s="37">
        <v>82.17</v>
      </c>
      <c r="BS7" s="37">
        <v>73.819999999999993</v>
      </c>
      <c r="BT7" s="37">
        <v>81.34</v>
      </c>
      <c r="BU7" s="37">
        <v>81</v>
      </c>
      <c r="BV7" s="37">
        <v>68.510000000000005</v>
      </c>
      <c r="BW7" s="37">
        <v>69.739999999999995</v>
      </c>
      <c r="BX7" s="37">
        <v>68.209999999999994</v>
      </c>
      <c r="BY7" s="37">
        <v>74.040000000000006</v>
      </c>
      <c r="BZ7" s="37">
        <v>80.58</v>
      </c>
      <c r="CA7" s="37">
        <v>101.26</v>
      </c>
      <c r="CB7" s="37">
        <v>245.63</v>
      </c>
      <c r="CC7" s="37">
        <v>248.65</v>
      </c>
      <c r="CD7" s="37">
        <v>279.72000000000003</v>
      </c>
      <c r="CE7" s="37">
        <v>254.47</v>
      </c>
      <c r="CF7" s="37">
        <v>256.2</v>
      </c>
      <c r="CG7" s="37">
        <v>247.43</v>
      </c>
      <c r="CH7" s="37">
        <v>248.89</v>
      </c>
      <c r="CI7" s="37">
        <v>250.84</v>
      </c>
      <c r="CJ7" s="37">
        <v>235.61</v>
      </c>
      <c r="CK7" s="37">
        <v>216.21</v>
      </c>
      <c r="CL7" s="37">
        <v>136.38999999999999</v>
      </c>
      <c r="CM7" s="37">
        <v>67.599999999999994</v>
      </c>
      <c r="CN7" s="37">
        <v>69.25</v>
      </c>
      <c r="CO7" s="37">
        <v>73.27</v>
      </c>
      <c r="CP7" s="37">
        <v>73.849999999999994</v>
      </c>
      <c r="CQ7" s="37">
        <v>75.680000000000007</v>
      </c>
      <c r="CR7" s="37">
        <v>50.32</v>
      </c>
      <c r="CS7" s="37">
        <v>49.89</v>
      </c>
      <c r="CT7" s="37">
        <v>49.39</v>
      </c>
      <c r="CU7" s="37">
        <v>49.25</v>
      </c>
      <c r="CV7" s="37">
        <v>50.24</v>
      </c>
      <c r="CW7" s="37">
        <v>60.13</v>
      </c>
      <c r="CX7" s="37">
        <v>93.35</v>
      </c>
      <c r="CY7" s="37">
        <v>93.65</v>
      </c>
      <c r="CZ7" s="37">
        <v>92.99</v>
      </c>
      <c r="DA7" s="37">
        <v>93.16</v>
      </c>
      <c r="DB7" s="37">
        <v>93.54</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2018-12-03T09:03:51Z</dcterms:created>
  <dcterms:modified xsi:type="dcterms:W3CDTF">2019-02-20T11:16:21Z</dcterms:modified>
  <cp:category/>
</cp:coreProperties>
</file>