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r2O/cebZ0mEpfXpRGoSiSDbGBdI1n50a0PRRBmOyKqTYgMylktSqkwwO+R4m6hrvitRozRDv9qSAnwHESq4HA==" workbookSaltValue="KRWCJ7yYlpyZJ7C48+Jh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<sst xmlns="http://schemas.openxmlformats.org/spreadsheetml/2006/main" count="240" uniqueCount="125">
  <si>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</si>
  <si>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</si>
  <si>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</si>
  <si>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</si>
  <si>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</si>
  <si>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</si>
  <si>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</si>
  <si>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</si>
  <si>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</si>
  <si>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</si>
  <si>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</si>
  <si>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</si>
  <si>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</si>
  <si>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</si>
  <si>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</si>
  <si>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</si>
  <si>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</si>
  <si>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</si>
  <si>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</si>
  <si>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</si>
  <si>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</si>
  <si>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</si>
  <si>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</si>
  <si>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</si>
  <si>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</si>
  <si>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</si>
  <si>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</si>
  <si>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</si>
  <si>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</si>
  <si>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</si>
  <si>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</si>
  <si>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</si>
  <si>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</si>
  <si>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</si>
  <si>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</si>
  <si>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</si>
  <si>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</si>
  <si>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</si>
  <si>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</si>
  <si>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</si>
  <si>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</si>
  <si>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</si>
  <si>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</si>
  <si>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</si>
  <si>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</si>
  <si>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</si>
  <si>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</si>
  <si>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</si>
  <si>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</si>
  <si>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</si>
  <si>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</si>
  <si>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</si>
  <si>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</si>
  <si>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</si>
  <si>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</si>
  <si>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</si>
  <si>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</si>
  <si>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</si>
  <si>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</si>
  <si>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</si>
  <si>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</si>
  <si>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</si>
  <si>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</si>
  <si>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</si>
  <si>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</si>
  <si>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</si>
  <si>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</si>
  <si>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</si>
  <si>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</si>
  <si>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</si>
  <si>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</si>
  <si>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</si>
  <si>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</si>
  <si>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</si>
  <si>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</si>
  <si>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</si>
  <si>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</si>
  <si>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</si>
  <si>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</si>
  <si>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</si>
  <si>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</si>
  <si>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</si>
  <si>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</si>
  <si>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</si>
  <si>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</si>
  <si>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</si>
  <si>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</si>
  <si>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</si>
  <si>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</si>
  <si>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</si>
  <si>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</si>
  <si>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</si>
  <si>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</si>
  <si>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</si>
  <si>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</si>
  <si>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</si>
  <si>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</si>
  <si>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</si>
  <si>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</si>
  <si>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</si>
  <si>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</si>
  <si>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</si>
  <si>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</si>
  <si>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</si>
  <si>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</si>
  <si>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</si>
  <si>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</si>
  <si>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</si>
  <si>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</si>
  <si>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</si>
  <si>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</si>
  <si>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</si>
  <si>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</si>
  <si>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</si>
  <si>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</si>
  <si>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</si>
  <si>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</si>
  <si>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</si>
  <si>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</si>
  <si>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</si>
  <si>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</si>
  <si>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</si>
  <si>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人口減少等に伴い料金収入は伸び悩み、将来的には減少する見込みのため、適正な料金設定を検討している。
　汚水発生量の減少を見込み、全体費用を抑制するため、維持管理費の効率化により管理経費の削減を進める必要がある。一方、施設の老朽化に伴う国庫事業を実施する予定であり、地方債の借入れ及び一般会計からの繰入による経営状況が続く見込みである。
　更なる接続率向上の取り組みが必要であるが、少子高齢化とともに、未接続の家庭は高齢者世帯が多く、経済的負担等の理由により、伸び悩んでいる現状がある。
　地理的な制限があるため、施設の統合による効率化は不可能であり、現在の施設数（4施設）での規模で経営が続く予定。</t>
    <phoneticPr fontId="4"/>
  </si>
  <si>
    <t>　供用開始から23年以上が経過し、処理槽の劣化、ポンプ類等設備の故障など老朽化が進み、平成23年度から国庫補助事業を導入し、処理場の機能強化工事を順次計画的に実施している。処理場は計画的に実施する予定だが、管路については、更新の目安とする30年を経過しておらず、機能診断は実施しているが具体的な計画はない。</t>
    <phoneticPr fontId="4"/>
  </si>
  <si>
    <t>　収益的収支比率が100％を割り込み、単年度収支が赤字であることを示している。また、企業債残高対事業規模比率は平均値より高く、経営規模に比べて地方債の規模が大きいことによる利払負担が収益圧迫要因となっている。地理的な制限や人口減少等で料金収入の伸びは見込めないため、適正な料金改定を進める必要がある。　
　経費回収率、汚水処理原価共に平均値並みとなっているが、経費回収率は100％に満たない。これは維持管理に占める費用の割合が高く、使用料だけでは賄えていない状況を示している。維持管理費の削減等、経営改善を進める必要がある。
　施設利用率が低く、整備した施設が現状では適切な水準の料金収入に結びついていないため、更なる水洗化率向上のため、接続推進に取り組む必要がある。
　施設効率を改善するとともに、料金改定を含めた経営のあり方や、今後の投資のあり方を見直す必要がある。</t>
    <rPh sb="1" eb="4">
      <t>シュウエキテキ</t>
    </rPh>
    <rPh sb="350" eb="352">
      <t>リョウキン</t>
    </rPh>
    <rPh sb="352" eb="354">
      <t>カイテイ</t>
    </rPh>
    <rPh sb="355" eb="356">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</si>
</sst>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0B-456E-8FCC-405174569F3D}"/>
            </c:ext>
          </c:extLst>
        </c:ser>
        <c:dLbls>
          <c:showLegendKey val="0"/>
          <c:showVal val="0"/>
          <c:showCatName val="0"/>
          <c:showSerName val="0"/>
          <c:showPercent val="0"/>
          <c:showBubbleSize val="0"/>
        </c:dLbls>
        <c:gapWidth val="150"/>
        <c:axId val="30218112"/>
        <c:axId val="302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00B-456E-8FCC-405174569F3D}"/>
            </c:ext>
          </c:extLst>
        </c:ser>
        <c:dLbls>
          <c:showLegendKey val="0"/>
          <c:showVal val="0"/>
          <c:showCatName val="0"/>
          <c:showSerName val="0"/>
          <c:showPercent val="0"/>
          <c:showBubbleSize val="0"/>
        </c:dLbls>
        <c:marker val="1"/>
        <c:smooth val="0"/>
        <c:axId val="30218112"/>
        <c:axId val="30219264"/>
      </c:lineChart>
      <c:dateAx>
        <c:axId val="30218112"/>
        <c:scaling>
          <c:orientation val="minMax"/>
        </c:scaling>
        <c:delete val="1"/>
        <c:axPos val="b"/>
        <c:numFmt formatCode="ge" sourceLinked="1"/>
        <c:majorTickMark val="none"/>
        <c:minorTickMark val="none"/>
        <c:tickLblPos val="none"/>
        <c:crossAx val="30219264"/>
        <c:crosses val="autoZero"/>
        <c:auto val="1"/>
        <c:lblOffset val="100"/>
        <c:baseTimeUnit val="years"/>
      </c:dateAx>
      <c:valAx>
        <c:axId val="30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43.23</c:v>
                </c:pt>
                <c:pt idx="1">
                  <c:v>44.13</c:v>
                </c:pt>
                <c:pt idx="2">
                  <c:v>45.29</c:v>
                </c:pt>
                <c:pt idx="3">
                  <c:v>43.49</c:v>
                </c:pt>
                <c:pt idx="4">
                  <c:v>43.68</c:v>
                </c:pt>
              </c:numCache>
            </c:numRef>
          </c:val>
          <c:extLst xmlns:c16r2="http://schemas.microsoft.com/office/drawing/2015/06/chart">
            <c:ext xmlns:c16="http://schemas.microsoft.com/office/drawing/2014/chart" uri="{C3380CC4-5D6E-409C-BE32-E72D297353CC}">
              <c16:uniqueId val="{00000000-D65A-425C-BCB0-F5DC4D43FB2D}"/>
            </c:ext>
          </c:extLst>
        </c:ser>
        <c:dLbls>
          <c:showLegendKey val="0"/>
          <c:showVal val="0"/>
          <c:showCatName val="0"/>
          <c:showSerName val="0"/>
          <c:showPercent val="0"/>
          <c:showBubbleSize val="0"/>
        </c:dLbls>
        <c:gapWidth val="150"/>
        <c:axId val="30517888"/>
        <c:axId val="305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65A-425C-BCB0-F5DC4D43FB2D}"/>
            </c:ext>
          </c:extLst>
        </c:ser>
        <c:dLbls>
          <c:showLegendKey val="0"/>
          <c:showVal val="0"/>
          <c:showCatName val="0"/>
          <c:showSerName val="0"/>
          <c:showPercent val="0"/>
          <c:showBubbleSize val="0"/>
        </c:dLbls>
        <c:marker val="1"/>
        <c:smooth val="0"/>
        <c:axId val="30517888"/>
        <c:axId val="30524160"/>
      </c:lineChart>
      <c:dateAx>
        <c:axId val="30517888"/>
        <c:scaling>
          <c:orientation val="minMax"/>
        </c:scaling>
        <c:delete val="1"/>
        <c:axPos val="b"/>
        <c:numFmt formatCode="ge" sourceLinked="1"/>
        <c:majorTickMark val="none"/>
        <c:minorTickMark val="none"/>
        <c:tickLblPos val="none"/>
        <c:crossAx val="30524160"/>
        <c:crosses val="autoZero"/>
        <c:auto val="1"/>
        <c:lblOffset val="100"/>
        <c:baseTimeUnit val="years"/>
      </c:dateAx>
      <c:valAx>
        <c:axId val="305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88.12</c:v>
                </c:pt>
                <c:pt idx="1">
                  <c:v>86.65</c:v>
                </c:pt>
                <c:pt idx="2">
                  <c:v>90.36</c:v>
                </c:pt>
                <c:pt idx="3">
                  <c:v>92.73</c:v>
                </c:pt>
                <c:pt idx="4">
                  <c:v>95.49</c:v>
                </c:pt>
              </c:numCache>
            </c:numRef>
          </c:val>
          <c:extLst xmlns:c16r2="http://schemas.microsoft.com/office/drawing/2015/06/chart">
            <c:ext xmlns:c16="http://schemas.microsoft.com/office/drawing/2014/chart" uri="{C3380CC4-5D6E-409C-BE32-E72D297353CC}">
              <c16:uniqueId val="{00000000-EC92-4A82-8ADD-F36B7D8A3B1A}"/>
            </c:ext>
          </c:extLst>
        </c:ser>
        <c:dLbls>
          <c:showLegendKey val="0"/>
          <c:showVal val="0"/>
          <c:showCatName val="0"/>
          <c:showSerName val="0"/>
          <c:showPercent val="0"/>
          <c:showBubbleSize val="0"/>
        </c:dLbls>
        <c:gapWidth val="150"/>
        <c:axId val="30645248"/>
        <c:axId val="306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C92-4A82-8ADD-F36B7D8A3B1A}"/>
            </c:ext>
          </c:extLst>
        </c:ser>
        <c:dLbls>
          <c:showLegendKey val="0"/>
          <c:showVal val="0"/>
          <c:showCatName val="0"/>
          <c:showSerName val="0"/>
          <c:showPercent val="0"/>
          <c:showBubbleSize val="0"/>
        </c:dLbls>
        <c:marker val="1"/>
        <c:smooth val="0"/>
        <c:axId val="30645248"/>
        <c:axId val="30647424"/>
      </c:lineChart>
      <c:dateAx>
        <c:axId val="30645248"/>
        <c:scaling>
          <c:orientation val="minMax"/>
        </c:scaling>
        <c:delete val="1"/>
        <c:axPos val="b"/>
        <c:numFmt formatCode="ge" sourceLinked="1"/>
        <c:majorTickMark val="none"/>
        <c:minorTickMark val="none"/>
        <c:tickLblPos val="none"/>
        <c:crossAx val="30647424"/>
        <c:crosses val="autoZero"/>
        <c:auto val="1"/>
        <c:lblOffset val="100"/>
        <c:baseTimeUnit val="years"/>
      </c:dateAx>
      <c:valAx>
        <c:axId val="306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86.56</c:v>
                </c:pt>
                <c:pt idx="1">
                  <c:v>84.07</c:v>
                </c:pt>
                <c:pt idx="2">
                  <c:v>79.930000000000007</c:v>
                </c:pt>
                <c:pt idx="3">
                  <c:v>73.13</c:v>
                </c:pt>
                <c:pt idx="4">
                  <c:v>77.260000000000005</c:v>
                </c:pt>
              </c:numCache>
            </c:numRef>
          </c:val>
          <c:extLst xmlns:c16r2="http://schemas.microsoft.com/office/drawing/2015/06/chart">
            <c:ext xmlns:c16="http://schemas.microsoft.com/office/drawing/2014/chart" uri="{C3380CC4-5D6E-409C-BE32-E72D297353CC}">
              <c16:uniqueId val="{00000000-7609-4FBD-A660-EEFA4279EE6C}"/>
            </c:ext>
          </c:extLst>
        </c:ser>
        <c:dLbls>
          <c:showLegendKey val="0"/>
          <c:showVal val="0"/>
          <c:showCatName val="0"/>
          <c:showSerName val="0"/>
          <c:showPercent val="0"/>
          <c:showBubbleSize val="0"/>
        </c:dLbls>
        <c:gapWidth val="150"/>
        <c:axId val="80203776"/>
        <c:axId val="802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09-4FBD-A660-EEFA4279EE6C}"/>
            </c:ext>
          </c:extLst>
        </c:ser>
        <c:dLbls>
          <c:showLegendKey val="0"/>
          <c:showVal val="0"/>
          <c:showCatName val="0"/>
          <c:showSerName val="0"/>
          <c:showPercent val="0"/>
          <c:showBubbleSize val="0"/>
        </c:dLbls>
        <c:marker val="1"/>
        <c:smooth val="0"/>
        <c:axId val="80203776"/>
        <c:axId val="80205696"/>
      </c:lineChart>
      <c:dateAx>
        <c:axId val="80203776"/>
        <c:scaling>
          <c:orientation val="minMax"/>
        </c:scaling>
        <c:delete val="1"/>
        <c:axPos val="b"/>
        <c:numFmt formatCode="ge" sourceLinked="1"/>
        <c:majorTickMark val="none"/>
        <c:minorTickMark val="none"/>
        <c:tickLblPos val="none"/>
        <c:crossAx val="80205696"/>
        <c:crosses val="autoZero"/>
        <c:auto val="1"/>
        <c:lblOffset val="100"/>
        <c:baseTimeUnit val="years"/>
      </c:dateAx>
      <c:valAx>
        <c:axId val="802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E-46FB-93BC-C63B612EE959}"/>
            </c:ext>
          </c:extLst>
        </c:ser>
        <c:dLbls>
          <c:showLegendKey val="0"/>
          <c:showVal val="0"/>
          <c:showCatName val="0"/>
          <c:showSerName val="0"/>
          <c:showPercent val="0"/>
          <c:showBubbleSize val="0"/>
        </c:dLbls>
        <c:gapWidth val="150"/>
        <c:axId val="30114176"/>
        <c:axId val="301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E-46FB-93BC-C63B612EE959}"/>
            </c:ext>
          </c:extLst>
        </c:ser>
        <c:dLbls>
          <c:showLegendKey val="0"/>
          <c:showVal val="0"/>
          <c:showCatName val="0"/>
          <c:showSerName val="0"/>
          <c:showPercent val="0"/>
          <c:showBubbleSize val="0"/>
        </c:dLbls>
        <c:marker val="1"/>
        <c:smooth val="0"/>
        <c:axId val="30114176"/>
        <c:axId val="30116096"/>
      </c:lineChart>
      <c:dateAx>
        <c:axId val="30114176"/>
        <c:scaling>
          <c:orientation val="minMax"/>
        </c:scaling>
        <c:delete val="1"/>
        <c:axPos val="b"/>
        <c:numFmt formatCode="ge" sourceLinked="1"/>
        <c:majorTickMark val="none"/>
        <c:minorTickMark val="none"/>
        <c:tickLblPos val="none"/>
        <c:crossAx val="30116096"/>
        <c:crosses val="autoZero"/>
        <c:auto val="1"/>
        <c:lblOffset val="100"/>
        <c:baseTimeUnit val="years"/>
      </c:dateAx>
      <c:valAx>
        <c:axId val="301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A4-493A-B2DD-9CC1AEA794D5}"/>
            </c:ext>
          </c:extLst>
        </c:ser>
        <c:dLbls>
          <c:showLegendKey val="0"/>
          <c:showVal val="0"/>
          <c:showCatName val="0"/>
          <c:showSerName val="0"/>
          <c:showPercent val="0"/>
          <c:showBubbleSize val="0"/>
        </c:dLbls>
        <c:gapWidth val="150"/>
        <c:axId val="30558464"/>
        <c:axId val="305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A4-493A-B2DD-9CC1AEA794D5}"/>
            </c:ext>
          </c:extLst>
        </c:ser>
        <c:dLbls>
          <c:showLegendKey val="0"/>
          <c:showVal val="0"/>
          <c:showCatName val="0"/>
          <c:showSerName val="0"/>
          <c:showPercent val="0"/>
          <c:showBubbleSize val="0"/>
        </c:dLbls>
        <c:marker val="1"/>
        <c:smooth val="0"/>
        <c:axId val="30558464"/>
        <c:axId val="30564736"/>
      </c:lineChart>
      <c:dateAx>
        <c:axId val="30558464"/>
        <c:scaling>
          <c:orientation val="minMax"/>
        </c:scaling>
        <c:delete val="1"/>
        <c:axPos val="b"/>
        <c:numFmt formatCode="ge" sourceLinked="1"/>
        <c:majorTickMark val="none"/>
        <c:minorTickMark val="none"/>
        <c:tickLblPos val="none"/>
        <c:crossAx val="30564736"/>
        <c:crosses val="autoZero"/>
        <c:auto val="1"/>
        <c:lblOffset val="100"/>
        <c:baseTimeUnit val="years"/>
      </c:dateAx>
      <c:valAx>
        <c:axId val="30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C4-4F78-8184-8184613ABF6B}"/>
            </c:ext>
          </c:extLst>
        </c:ser>
        <c:dLbls>
          <c:showLegendKey val="0"/>
          <c:showVal val="0"/>
          <c:showCatName val="0"/>
          <c:showSerName val="0"/>
          <c:showPercent val="0"/>
          <c:showBubbleSize val="0"/>
        </c:dLbls>
        <c:gapWidth val="150"/>
        <c:axId val="30285824"/>
        <c:axId val="302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C4-4F78-8184-8184613ABF6B}"/>
            </c:ext>
          </c:extLst>
        </c:ser>
        <c:dLbls>
          <c:showLegendKey val="0"/>
          <c:showVal val="0"/>
          <c:showCatName val="0"/>
          <c:showSerName val="0"/>
          <c:showPercent val="0"/>
          <c:showBubbleSize val="0"/>
        </c:dLbls>
        <c:marker val="1"/>
        <c:smooth val="0"/>
        <c:axId val="30285824"/>
        <c:axId val="30287360"/>
      </c:lineChart>
      <c:dateAx>
        <c:axId val="30285824"/>
        <c:scaling>
          <c:orientation val="minMax"/>
        </c:scaling>
        <c:delete val="1"/>
        <c:axPos val="b"/>
        <c:numFmt formatCode="ge" sourceLinked="1"/>
        <c:majorTickMark val="none"/>
        <c:minorTickMark val="none"/>
        <c:tickLblPos val="none"/>
        <c:crossAx val="30287360"/>
        <c:crosses val="autoZero"/>
        <c:auto val="1"/>
        <c:lblOffset val="100"/>
        <c:baseTimeUnit val="years"/>
      </c:dateAx>
      <c:valAx>
        <c:axId val="302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E9-48D4-9F05-1FD648A90557}"/>
            </c:ext>
          </c:extLst>
        </c:ser>
        <c:dLbls>
          <c:showLegendKey val="0"/>
          <c:showVal val="0"/>
          <c:showCatName val="0"/>
          <c:showSerName val="0"/>
          <c:showPercent val="0"/>
          <c:showBubbleSize val="0"/>
        </c:dLbls>
        <c:gapWidth val="150"/>
        <c:axId val="30301568"/>
        <c:axId val="30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E9-48D4-9F05-1FD648A90557}"/>
            </c:ext>
          </c:extLst>
        </c:ser>
        <c:dLbls>
          <c:showLegendKey val="0"/>
          <c:showVal val="0"/>
          <c:showCatName val="0"/>
          <c:showSerName val="0"/>
          <c:showPercent val="0"/>
          <c:showBubbleSize val="0"/>
        </c:dLbls>
        <c:marker val="1"/>
        <c:smooth val="0"/>
        <c:axId val="30301568"/>
        <c:axId val="30311936"/>
      </c:lineChart>
      <c:dateAx>
        <c:axId val="30301568"/>
        <c:scaling>
          <c:orientation val="minMax"/>
        </c:scaling>
        <c:delete val="1"/>
        <c:axPos val="b"/>
        <c:numFmt formatCode="ge" sourceLinked="1"/>
        <c:majorTickMark val="none"/>
        <c:minorTickMark val="none"/>
        <c:tickLblPos val="none"/>
        <c:crossAx val="30311936"/>
        <c:crosses val="autoZero"/>
        <c:auto val="1"/>
        <c:lblOffset val="100"/>
        <c:baseTimeUnit val="years"/>
      </c:dateAx>
      <c:valAx>
        <c:axId val="30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523.54</c:v>
                </c:pt>
                <c:pt idx="3" formatCode="#,##0.00;&quot;△&quot;#,##0.00;&quot;-&quot;">
                  <c:v>2375.06</c:v>
                </c:pt>
                <c:pt idx="4" formatCode="#,##0.00;&quot;△&quot;#,##0.00;&quot;-&quot;">
                  <c:v>2239.91</c:v>
                </c:pt>
              </c:numCache>
            </c:numRef>
          </c:val>
          <c:extLst xmlns:c16r2="http://schemas.microsoft.com/office/drawing/2015/06/chart">
            <c:ext xmlns:c16="http://schemas.microsoft.com/office/drawing/2014/chart" uri="{C3380CC4-5D6E-409C-BE32-E72D297353CC}">
              <c16:uniqueId val="{00000000-204F-4533-8127-AA5AAF2811FE}"/>
            </c:ext>
          </c:extLst>
        </c:ser>
        <c:dLbls>
          <c:showLegendKey val="0"/>
          <c:showVal val="0"/>
          <c:showCatName val="0"/>
          <c:showSerName val="0"/>
          <c:showPercent val="0"/>
          <c:showBubbleSize val="0"/>
        </c:dLbls>
        <c:gapWidth val="150"/>
        <c:axId val="30359552"/>
        <c:axId val="303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04F-4533-8127-AA5AAF2811FE}"/>
            </c:ext>
          </c:extLst>
        </c:ser>
        <c:dLbls>
          <c:showLegendKey val="0"/>
          <c:showVal val="0"/>
          <c:showCatName val="0"/>
          <c:showSerName val="0"/>
          <c:showPercent val="0"/>
          <c:showBubbleSize val="0"/>
        </c:dLbls>
        <c:marker val="1"/>
        <c:smooth val="0"/>
        <c:axId val="30359552"/>
        <c:axId val="30361472"/>
      </c:lineChart>
      <c:dateAx>
        <c:axId val="30359552"/>
        <c:scaling>
          <c:orientation val="minMax"/>
        </c:scaling>
        <c:delete val="1"/>
        <c:axPos val="b"/>
        <c:numFmt formatCode="ge" sourceLinked="1"/>
        <c:majorTickMark val="none"/>
        <c:minorTickMark val="none"/>
        <c:tickLblPos val="none"/>
        <c:crossAx val="30361472"/>
        <c:crosses val="autoZero"/>
        <c:auto val="1"/>
        <c:lblOffset val="100"/>
        <c:baseTimeUnit val="years"/>
      </c:dateAx>
      <c:valAx>
        <c:axId val="303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98.52</c:v>
                </c:pt>
                <c:pt idx="1">
                  <c:v>92.31</c:v>
                </c:pt>
                <c:pt idx="2">
                  <c:v>80.38</c:v>
                </c:pt>
                <c:pt idx="3">
                  <c:v>64.69</c:v>
                </c:pt>
                <c:pt idx="4">
                  <c:v>73.91</c:v>
                </c:pt>
              </c:numCache>
            </c:numRef>
          </c:val>
          <c:extLst xmlns:c16r2="http://schemas.microsoft.com/office/drawing/2015/06/chart">
            <c:ext xmlns:c16="http://schemas.microsoft.com/office/drawing/2014/chart" uri="{C3380CC4-5D6E-409C-BE32-E72D297353CC}">
              <c16:uniqueId val="{00000000-61DC-4883-8016-F4A049FBACD0}"/>
            </c:ext>
          </c:extLst>
        </c:ser>
        <c:dLbls>
          <c:showLegendKey val="0"/>
          <c:showVal val="0"/>
          <c:showCatName val="0"/>
          <c:showSerName val="0"/>
          <c:showPercent val="0"/>
          <c:showBubbleSize val="0"/>
        </c:dLbls>
        <c:gapWidth val="150"/>
        <c:axId val="30386432"/>
        <c:axId val="303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1DC-4883-8016-F4A049FBACD0}"/>
            </c:ext>
          </c:extLst>
        </c:ser>
        <c:dLbls>
          <c:showLegendKey val="0"/>
          <c:showVal val="0"/>
          <c:showCatName val="0"/>
          <c:showSerName val="0"/>
          <c:showPercent val="0"/>
          <c:showBubbleSize val="0"/>
        </c:dLbls>
        <c:marker val="1"/>
        <c:smooth val="0"/>
        <c:axId val="30386432"/>
        <c:axId val="30392704"/>
      </c:lineChart>
      <c:dateAx>
        <c:axId val="30386432"/>
        <c:scaling>
          <c:orientation val="minMax"/>
        </c:scaling>
        <c:delete val="1"/>
        <c:axPos val="b"/>
        <c:numFmt formatCode="ge" sourceLinked="1"/>
        <c:majorTickMark val="none"/>
        <c:minorTickMark val="none"/>
        <c:tickLblPos val="none"/>
        <c:crossAx val="30392704"/>
        <c:crosses val="autoZero"/>
        <c:auto val="1"/>
        <c:lblOffset val="100"/>
        <c:baseTimeUnit val="years"/>
      </c:dateAx>
      <c:valAx>
        <c:axId val="30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198.22</c:v>
                </c:pt>
                <c:pt idx="1">
                  <c:v>206.98</c:v>
                </c:pt>
                <c:pt idx="2">
                  <c:v>244.85</c:v>
                </c:pt>
                <c:pt idx="3">
                  <c:v>304.08999999999997</c:v>
                </c:pt>
                <c:pt idx="4">
                  <c:v>265.33999999999997</c:v>
                </c:pt>
              </c:numCache>
            </c:numRef>
          </c:val>
          <c:extLst xmlns:c16r2="http://schemas.microsoft.com/office/drawing/2015/06/chart">
            <c:ext xmlns:c16="http://schemas.microsoft.com/office/drawing/2014/chart" uri="{C3380CC4-5D6E-409C-BE32-E72D297353CC}">
              <c16:uniqueId val="{00000000-2D98-4E9C-BF92-E200055FC914}"/>
            </c:ext>
          </c:extLst>
        </c:ser>
        <c:dLbls>
          <c:showLegendKey val="0"/>
          <c:showVal val="0"/>
          <c:showCatName val="0"/>
          <c:showSerName val="0"/>
          <c:showPercent val="0"/>
          <c:showBubbleSize val="0"/>
        </c:dLbls>
        <c:gapWidth val="150"/>
        <c:axId val="30484736"/>
        <c:axId val="304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D98-4E9C-BF92-E200055FC914}"/>
            </c:ext>
          </c:extLst>
        </c:ser>
        <c:dLbls>
          <c:showLegendKey val="0"/>
          <c:showVal val="0"/>
          <c:showCatName val="0"/>
          <c:showSerName val="0"/>
          <c:showPercent val="0"/>
          <c:showBubbleSize val="0"/>
        </c:dLbls>
        <c:marker val="1"/>
        <c:smooth val="0"/>
        <c:axId val="30484736"/>
        <c:axId val="30499200"/>
      </c:lineChart>
      <c:dateAx>
        <c:axId val="30484736"/>
        <c:scaling>
          <c:orientation val="minMax"/>
        </c:scaling>
        <c:delete val="1"/>
        <c:axPos val="b"/>
        <c:numFmt formatCode="ge" sourceLinked="1"/>
        <c:majorTickMark val="none"/>
        <c:minorTickMark val="none"/>
        <c:tickLblPos val="none"/>
        <c:crossAx val="30499200"/>
        <c:crosses val="autoZero"/>
        <c:auto val="1"/>
        <c:lblOffset val="100"/>
        <c:baseTimeUnit val="years"/>
      </c:dateAx>
      <c:valAx>
        <c:axId val="304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阿南町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4724</v>
      </c>
      <c r="AM8" s="49"/>
      <c r="AN8" s="49"/>
      <c r="AO8" s="49"/>
      <c r="AP8" s="49"/>
      <c r="AQ8" s="49"/>
      <c r="AR8" s="49"/>
      <c r="AS8" s="49"/>
      <c r="AT8" s="44">
        <f>データ!T6</f>
        <v>123.07</v>
      </c>
      <c r="AU8" s="44"/>
      <c r="AV8" s="44"/>
      <c r="AW8" s="44"/>
      <c r="AX8" s="44"/>
      <c r="AY8" s="44"/>
      <c r="AZ8" s="44"/>
      <c r="BA8" s="44"/>
      <c r="BB8" s="44">
        <f>データ!U6</f>
        <v>38.380000000000003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52.09</v>
      </c>
      <c r="Q10" s="44"/>
      <c r="R10" s="44"/>
      <c r="S10" s="44"/>
      <c r="T10" s="44"/>
      <c r="U10" s="44"/>
      <c r="V10" s="44"/>
      <c r="W10" s="44">
        <f>データ!Q6</f>
        <v>100</v>
      </c>
      <c r="X10" s="44"/>
      <c r="Y10" s="44"/>
      <c r="Z10" s="44"/>
      <c r="AA10" s="44"/>
      <c r="AB10" s="44"/>
      <c r="AC10" s="44"/>
      <c r="AD10" s="49">
        <f>データ!R6</f>
        <v>3900</v>
      </c>
      <c r="AE10" s="49"/>
      <c r="AF10" s="49"/>
      <c r="AG10" s="49"/>
      <c r="AH10" s="49"/>
      <c r="AI10" s="49"/>
      <c r="AJ10" s="49"/>
      <c r="AK10" s="2"/>
      <c r="AL10" s="49">
        <f>データ!V6</f>
        <v>2438</v>
      </c>
      <c r="AM10" s="49"/>
      <c r="AN10" s="49"/>
      <c r="AO10" s="49"/>
      <c r="AP10" s="49"/>
      <c r="AQ10" s="49"/>
      <c r="AR10" s="49"/>
      <c r="AS10" s="49"/>
      <c r="AT10" s="44">
        <f>データ!W6</f>
        <v>1.35</v>
      </c>
      <c r="AU10" s="44"/>
      <c r="AV10" s="44"/>
      <c r="AW10" s="44"/>
      <c r="AX10" s="44"/>
      <c r="AY10" s="44"/>
      <c r="AZ10" s="44"/>
      <c r="BA10" s="44"/>
      <c r="BB10" s="44">
        <f>データ!X6</f>
        <v>1805.93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lr/XwYAEfsNnD4GTjZILzDyKgRjAphlZaeWcmnvg0xwf+l/Jxaz9WKQZMdi4LEyaxVEW+ELWwbpHuz4mzowXAw==" saltValue="UoUsuAadU3zMATRDpcon4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204048</v>
      </c>
      <c r="D6" s="32">
        <f t="shared" si="3"/>
        <v>47</v>
      </c>
      <c r="E6" s="32">
        <f t="shared" si="3"/>
        <v>17</v>
      </c>
      <c r="F6" s="32">
        <f t="shared" si="3"/>
        <v>5</v>
      </c>
      <c r="G6" s="32">
        <f t="shared" si="3"/>
        <v>0</v>
      </c>
      <c r="H6" s="32" t="str">
        <f t="shared" si="3"/>
        <v>長野県　阿南町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52.09</v>
      </c>
      <c r="Q6" s="33">
        <f t="shared" si="3"/>
        <v>100</v>
      </c>
      <c r="R6" s="33">
        <f t="shared" si="3"/>
        <v>3900</v>
      </c>
      <c r="S6" s="33">
        <f t="shared" si="3"/>
        <v>4724</v>
      </c>
      <c r="T6" s="33">
        <f t="shared" si="3"/>
        <v>123.07</v>
      </c>
      <c r="U6" s="33">
        <f t="shared" si="3"/>
        <v>38.380000000000003</v>
      </c>
      <c r="V6" s="33">
        <f t="shared" si="3"/>
        <v>2438</v>
      </c>
      <c r="W6" s="33">
        <f t="shared" si="3"/>
        <v>1.35</v>
      </c>
      <c r="X6" s="33">
        <f t="shared" si="3"/>
        <v>1805.93</v>
      </c>
      <c r="Y6" s="34">
        <f>IF(Y7="",NA(),Y7)</f>
        <v>86.56</v>
      </c>
      <c r="Z6" s="34">
        <f t="shared" ref="Z6:AH6" si="4">IF(Z7="",NA(),Z7)</f>
        <v>84.07</v>
      </c>
      <c r="AA6" s="34">
        <f t="shared" si="4"/>
        <v>79.930000000000007</v>
      </c>
      <c r="AB6" s="34">
        <f t="shared" si="4"/>
        <v>73.13</v>
      </c>
      <c r="AC6" s="34">
        <f t="shared" si="4"/>
        <v>77.260000000000005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523.54</v>
      </c>
      <c r="BI6" s="34">
        <f t="shared" si="7"/>
        <v>2375.06</v>
      </c>
      <c r="BJ6" s="34">
        <f t="shared" si="7"/>
        <v>2239.91</v>
      </c>
      <c r="BK6" s="34">
        <f t="shared" si="7"/>
        <v>1126.77</v>
      </c>
      <c r="BL6" s="34">
        <f t="shared" si="7"/>
        <v>1044.8</v>
      </c>
      <c r="BM6" s="34">
        <f t="shared" si="7"/>
        <v>1081.8</v>
      </c>
      <c r="BN6" s="34">
        <f t="shared" si="7"/>
        <v>974.93</v>
      </c>
      <c r="BO6" s="34">
        <f t="shared" si="7"/>
        <v>855.8</v>
      </c>
      <c r="BP6" s="33" t="str">
        <f>IF(BP7="","",IF(BP7="-","【-】","【"&amp;SUBSTITUTE(TEXT(BP7,"#,##0.00"),"-","△")&amp;"】"))</f>
        <v>【814.89】</v>
      </c>
      <c r="BQ6" s="34">
        <f>IF(BQ7="",NA(),BQ7)</f>
        <v>98.52</v>
      </c>
      <c r="BR6" s="34">
        <f t="shared" ref="BR6:BZ6" si="8">IF(BR7="",NA(),BR7)</f>
        <v>92.31</v>
      </c>
      <c r="BS6" s="34">
        <f t="shared" si="8"/>
        <v>80.38</v>
      </c>
      <c r="BT6" s="34">
        <f t="shared" si="8"/>
        <v>64.69</v>
      </c>
      <c r="BU6" s="34">
        <f t="shared" si="8"/>
        <v>73.91</v>
      </c>
      <c r="BV6" s="34">
        <f t="shared" si="8"/>
        <v>50.9</v>
      </c>
      <c r="BW6" s="34">
        <f t="shared" si="8"/>
        <v>50.82</v>
      </c>
      <c r="BX6" s="34">
        <f t="shared" si="8"/>
        <v>52.19</v>
      </c>
      <c r="BY6" s="34">
        <f t="shared" si="8"/>
        <v>55.32</v>
      </c>
      <c r="BZ6" s="34">
        <f t="shared" si="8"/>
        <v>59.8</v>
      </c>
      <c r="CA6" s="33" t="str">
        <f>IF(CA7="","",IF(CA7="-","【-】","【"&amp;SUBSTITUTE(TEXT(CA7,"#,##0.00"),"-","△")&amp;"】"))</f>
        <v>【60.64】</v>
      </c>
      <c r="CB6" s="34">
        <f>IF(CB7="",NA(),CB7)</f>
        <v>198.22</v>
      </c>
      <c r="CC6" s="34">
        <f t="shared" ref="CC6:CK6" si="9">IF(CC7="",NA(),CC7)</f>
        <v>206.98</v>
      </c>
      <c r="CD6" s="34">
        <f t="shared" si="9"/>
        <v>244.85</v>
      </c>
      <c r="CE6" s="34">
        <f t="shared" si="9"/>
        <v>304.08999999999997</v>
      </c>
      <c r="CF6" s="34">
        <f t="shared" si="9"/>
        <v>265.33999999999997</v>
      </c>
      <c r="CG6" s="34">
        <f t="shared" si="9"/>
        <v>293.27</v>
      </c>
      <c r="CH6" s="34">
        <f t="shared" si="9"/>
        <v>300.52</v>
      </c>
      <c r="CI6" s="34">
        <f t="shared" si="9"/>
        <v>296.14</v>
      </c>
      <c r="CJ6" s="34">
        <f t="shared" si="9"/>
        <v>283.17</v>
      </c>
      <c r="CK6" s="34">
        <f t="shared" si="9"/>
        <v>263.76</v>
      </c>
      <c r="CL6" s="33" t="str">
        <f>IF(CL7="","",IF(CL7="-","【-】","【"&amp;SUBSTITUTE(TEXT(CL7,"#,##0.00"),"-","△")&amp;"】"))</f>
        <v>【255.52】</v>
      </c>
      <c r="CM6" s="34">
        <f>IF(CM7="",NA(),CM7)</f>
        <v>43.23</v>
      </c>
      <c r="CN6" s="34">
        <f t="shared" ref="CN6:CV6" si="10">IF(CN7="",NA(),CN7)</f>
        <v>44.13</v>
      </c>
      <c r="CO6" s="34">
        <f t="shared" si="10"/>
        <v>45.29</v>
      </c>
      <c r="CP6" s="34">
        <f t="shared" si="10"/>
        <v>43.49</v>
      </c>
      <c r="CQ6" s="34">
        <f t="shared" si="10"/>
        <v>43.68</v>
      </c>
      <c r="CR6" s="34">
        <f t="shared" si="10"/>
        <v>53.78</v>
      </c>
      <c r="CS6" s="34">
        <f t="shared" si="10"/>
        <v>53.24</v>
      </c>
      <c r="CT6" s="34">
        <f t="shared" si="10"/>
        <v>52.31</v>
      </c>
      <c r="CU6" s="34">
        <f t="shared" si="10"/>
        <v>60.65</v>
      </c>
      <c r="CV6" s="34">
        <f t="shared" si="10"/>
        <v>51.75</v>
      </c>
      <c r="CW6" s="33" t="str">
        <f>IF(CW7="","",IF(CW7="-","【-】","【"&amp;SUBSTITUTE(TEXT(CW7,"#,##0.00"),"-","△")&amp;"】"))</f>
        <v>【52.49】</v>
      </c>
      <c r="CX6" s="34">
        <f>IF(CX7="",NA(),CX7)</f>
        <v>88.12</v>
      </c>
      <c r="CY6" s="34">
        <f t="shared" ref="CY6:DG6" si="11">IF(CY7="",NA(),CY7)</f>
        <v>86.65</v>
      </c>
      <c r="CZ6" s="34">
        <f t="shared" si="11"/>
        <v>90.36</v>
      </c>
      <c r="DA6" s="34">
        <f t="shared" si="11"/>
        <v>92.73</v>
      </c>
      <c r="DB6" s="34">
        <f t="shared" si="11"/>
        <v>95.49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204048</v>
      </c>
      <c r="D7" s="36">
        <v>47</v>
      </c>
      <c r="E7" s="36">
        <v>17</v>
      </c>
      <c r="F7" s="36">
        <v>5</v>
      </c>
      <c r="G7" s="36">
        <v>0</v>
      </c>
      <c r="H7" s="36" t="s">
        <v>109</v>
      </c>
      <c r="I7" s="36" t="s">
        <v>110</v>
      </c>
      <c r="J7" s="36" t="s">
        <v>111</v>
      </c>
      <c r="K7" s="36" t="s">
        <v>112</v>
      </c>
      <c r="L7" s="36" t="s">
        <v>113</v>
      </c>
      <c r="M7" s="36" t="s">
        <v>114</v>
      </c>
      <c r="N7" s="37" t="s">
        <v>115</v>
      </c>
      <c r="O7" s="37" t="s">
        <v>116</v>
      </c>
      <c r="P7" s="37">
        <v>52.09</v>
      </c>
      <c r="Q7" s="37">
        <v>100</v>
      </c>
      <c r="R7" s="37">
        <v>3900</v>
      </c>
      <c r="S7" s="37">
        <v>4724</v>
      </c>
      <c r="T7" s="37">
        <v>123.07</v>
      </c>
      <c r="U7" s="37">
        <v>38.380000000000003</v>
      </c>
      <c r="V7" s="37">
        <v>2438</v>
      </c>
      <c r="W7" s="37">
        <v>1.35</v>
      </c>
      <c r="X7" s="37">
        <v>1805.93</v>
      </c>
      <c r="Y7" s="37">
        <v>86.56</v>
      </c>
      <c r="Z7" s="37">
        <v>84.07</v>
      </c>
      <c r="AA7" s="37">
        <v>79.930000000000007</v>
      </c>
      <c r="AB7" s="37">
        <v>73.13</v>
      </c>
      <c r="AC7" s="37">
        <v>77.260000000000005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523.54</v>
      </c>
      <c r="BI7" s="37">
        <v>2375.06</v>
      </c>
      <c r="BJ7" s="37">
        <v>2239.91</v>
      </c>
      <c r="BK7" s="37">
        <v>1126.77</v>
      </c>
      <c r="BL7" s="37">
        <v>1044.8</v>
      </c>
      <c r="BM7" s="37">
        <v>1081.8</v>
      </c>
      <c r="BN7" s="37">
        <v>974.93</v>
      </c>
      <c r="BO7" s="37">
        <v>855.8</v>
      </c>
      <c r="BP7" s="37">
        <v>814.89</v>
      </c>
      <c r="BQ7" s="37">
        <v>98.52</v>
      </c>
      <c r="BR7" s="37">
        <v>92.31</v>
      </c>
      <c r="BS7" s="37">
        <v>80.38</v>
      </c>
      <c r="BT7" s="37">
        <v>64.69</v>
      </c>
      <c r="BU7" s="37">
        <v>73.91</v>
      </c>
      <c r="BV7" s="37">
        <v>50.9</v>
      </c>
      <c r="BW7" s="37">
        <v>50.82</v>
      </c>
      <c r="BX7" s="37">
        <v>52.19</v>
      </c>
      <c r="BY7" s="37">
        <v>55.32</v>
      </c>
      <c r="BZ7" s="37">
        <v>59.8</v>
      </c>
      <c r="CA7" s="37">
        <v>60.64</v>
      </c>
      <c r="CB7" s="37">
        <v>198.22</v>
      </c>
      <c r="CC7" s="37">
        <v>206.98</v>
      </c>
      <c r="CD7" s="37">
        <v>244.85</v>
      </c>
      <c r="CE7" s="37">
        <v>304.08999999999997</v>
      </c>
      <c r="CF7" s="37">
        <v>265.33999999999997</v>
      </c>
      <c r="CG7" s="37">
        <v>293.27</v>
      </c>
      <c r="CH7" s="37">
        <v>300.52</v>
      </c>
      <c r="CI7" s="37">
        <v>296.14</v>
      </c>
      <c r="CJ7" s="37">
        <v>283.17</v>
      </c>
      <c r="CK7" s="37">
        <v>263.76</v>
      </c>
      <c r="CL7" s="37">
        <v>255.52</v>
      </c>
      <c r="CM7" s="37">
        <v>43.23</v>
      </c>
      <c r="CN7" s="37">
        <v>44.13</v>
      </c>
      <c r="CO7" s="37">
        <v>45.29</v>
      </c>
      <c r="CP7" s="37">
        <v>43.49</v>
      </c>
      <c r="CQ7" s="37">
        <v>43.68</v>
      </c>
      <c r="CR7" s="37">
        <v>53.78</v>
      </c>
      <c r="CS7" s="37">
        <v>53.24</v>
      </c>
      <c r="CT7" s="37">
        <v>52.31</v>
      </c>
      <c r="CU7" s="37">
        <v>60.65</v>
      </c>
      <c r="CV7" s="37">
        <v>51.75</v>
      </c>
      <c r="CW7" s="37">
        <v>52.49</v>
      </c>
      <c r="CX7" s="37">
        <v>88.12</v>
      </c>
      <c r="CY7" s="37">
        <v>86.65</v>
      </c>
      <c r="CZ7" s="37">
        <v>90.36</v>
      </c>
      <c r="DA7" s="37">
        <v>92.73</v>
      </c>
      <c r="DB7" s="37">
        <v>95.49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2019-02-19T00:40:09Z</cp:lastPrinted>
  <dcterms:created xsi:type="dcterms:W3CDTF">2018-12-03T09:24:39Z</dcterms:created>
  <dcterms:modified xsi:type="dcterms:W3CDTF">2019-02-20T11:55:45Z</dcterms:modified>
  <cp:category/>
</cp:coreProperties>
</file>