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bbOvh+BGt1z0/7RZ/+p+VrdtMpeGxkdlWq+GoAWCqOi1+HlUJX663IfSC1AboysNZzgp/XU2ah6I/iThXkSlw==" workbookSaltValue="8YFWNCtwpql/Ct+yKgUQX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<sst xmlns="http://schemas.openxmlformats.org/spreadsheetml/2006/main" count="240" uniqueCount="127">
  <si>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</si>
  <si>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</si>
  <si>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</si>
  <si>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</si>
  <si>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</si>
  <si>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</si>
  <si>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</si>
  <si>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</si>
  <si>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</si>
  <si>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</si>
  <si>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</si>
  <si>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</si>
  <si>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</si>
  <si>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</si>
  <si>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</si>
  <si>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</si>
  <si>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</si>
  <si>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</si>
  <si>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</si>
  <si>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</si>
  <si>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</si>
  <si>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</si>
  <si>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</si>
  <si>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</si>
  <si>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</si>
  <si>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</si>
  <si>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</si>
  <si>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</si>
  <si>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</si>
  <si>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</si>
  <si>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</si>
  <si>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</si>
  <si>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</si>
  <si>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</si>
  <si>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</si>
  <si>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</si>
  <si>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</si>
  <si>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</si>
  <si>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</si>
  <si>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</si>
  <si>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</si>
  <si>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</si>
  <si>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</si>
  <si>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</si>
  <si>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</si>
  <si>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</si>
  <si>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</si>
  <si>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</si>
  <si>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</si>
  <si>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</si>
  <si>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</si>
  <si>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</si>
  <si>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</si>
  <si>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</si>
  <si>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</si>
  <si>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</si>
  <si>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</si>
  <si>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</si>
  <si>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</si>
  <si>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</si>
  <si>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</si>
  <si>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</si>
  <si>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</si>
  <si>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</si>
  <si>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</si>
  <si>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</si>
  <si>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</si>
  <si>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</si>
  <si>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</si>
  <si>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</si>
  <si>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</si>
  <si>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</si>
  <si>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</si>
  <si>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</si>
  <si>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</si>
  <si>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</si>
  <si>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</si>
  <si>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</si>
  <si>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</si>
  <si>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</si>
  <si>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</si>
  <si>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</si>
  <si>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</si>
  <si>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</si>
  <si>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</si>
  <si>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</si>
  <si>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</si>
  <si>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</si>
  <si>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</si>
  <si>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</si>
  <si>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</si>
  <si>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</si>
  <si>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</si>
  <si>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</si>
  <si>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</si>
  <si>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</si>
  <si>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</si>
  <si>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</si>
  <si>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</si>
  <si>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</si>
  <si>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</si>
  <si>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</si>
  <si>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</si>
  <si>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</si>
  <si>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</si>
  <si>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</si>
  <si>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</si>
  <si>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</si>
  <si>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</si>
  <si>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</si>
  <si>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</si>
  <si>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平谷村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</si>
  <si>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</si>
  <si>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</si>
  <si>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</si>
  <si>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</si>
  <si>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</si>
  <si>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</si>
  <si>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</si>
  <si>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</si>
  <si>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</si>
  <si>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</si>
  <si>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</si>
  <si>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</si>
  <si>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75％となっており、実情としては一般会計からの繰入金に依存する経営となっている。施設の維持に努めているが、機械設備の修繕や更新に伴う経費が必要であり、⑤経費回収率が68％となっており、汚水処理に係る費用が一般会計からの繰入で賄われていることから使用料金の改定や施設等の適正な維持修繕を実施していく。⑦施設利用率は類似団体平均値や全国平均より低い。村の過疎化や観光客の減によるものが大きいと思われる。⑧水洗化率については類似団体平均値や全国平均より高いため、今後も水洗化の推進を図る。</t>
    <rPh sb="1" eb="4">
      <t>シュウエキテキ</t>
    </rPh>
    <phoneticPr fontId="4"/>
  </si>
  <si>
    <t>③耐震適合性があるため管路更新率が0で推移しているが、今後、長寿命化の検討が必要である。</t>
    <phoneticPr fontId="4"/>
  </si>
  <si>
    <t>　今後は施設・設備についての長寿命化や経営に対しての検討が必要であり、今後策定することとなる「経営戦略」において実施したい。また、人口増加対策として過疎対策を推進する。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</si>
</sst>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58-4FD1-AE39-01B7D02C268E}"/>
            </c:ext>
          </c:extLst>
        </c:ser>
        <c:dLbls>
          <c:showLegendKey val="0"/>
          <c:showVal val="0"/>
          <c:showCatName val="0"/>
          <c:showSerName val="0"/>
          <c:showPercent val="0"/>
          <c:showBubbleSize val="0"/>
        </c:dLbls>
        <c:gapWidth val="150"/>
        <c:axId val="89779584"/>
        <c:axId val="898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758-4FD1-AE39-01B7D02C268E}"/>
            </c:ext>
          </c:extLst>
        </c:ser>
        <c:dLbls>
          <c:showLegendKey val="0"/>
          <c:showVal val="0"/>
          <c:showCatName val="0"/>
          <c:showSerName val="0"/>
          <c:showPercent val="0"/>
          <c:showBubbleSize val="0"/>
        </c:dLbls>
        <c:marker val="1"/>
        <c:smooth val="0"/>
        <c:axId val="89779584"/>
        <c:axId val="89855488"/>
      </c:lineChart>
      <c:dateAx>
        <c:axId val="89779584"/>
        <c:scaling>
          <c:orientation val="minMax"/>
        </c:scaling>
        <c:delete val="1"/>
        <c:axPos val="b"/>
        <c:numFmt formatCode="ge" sourceLinked="1"/>
        <c:majorTickMark val="none"/>
        <c:minorTickMark val="none"/>
        <c:tickLblPos val="none"/>
        <c:crossAx val="89855488"/>
        <c:crosses val="autoZero"/>
        <c:auto val="1"/>
        <c:lblOffset val="100"/>
        <c:baseTimeUnit val="years"/>
      </c:dateAx>
      <c:valAx>
        <c:axId val="89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39.700000000000003</c:v>
                </c:pt>
                <c:pt idx="1">
                  <c:v>39.700000000000003</c:v>
                </c:pt>
                <c:pt idx="2">
                  <c:v>39.700000000000003</c:v>
                </c:pt>
                <c:pt idx="3">
                  <c:v>39.700000000000003</c:v>
                </c:pt>
                <c:pt idx="4">
                  <c:v>34.49</c:v>
                </c:pt>
              </c:numCache>
            </c:numRef>
          </c:val>
          <c:extLst xmlns:c16r2="http://schemas.microsoft.com/office/drawing/2015/06/chart">
            <c:ext xmlns:c16="http://schemas.microsoft.com/office/drawing/2014/chart" uri="{C3380CC4-5D6E-409C-BE32-E72D297353CC}">
              <c16:uniqueId val="{00000000-211F-4C8E-976E-9C85E635E63B}"/>
            </c:ext>
          </c:extLst>
        </c:ser>
        <c:dLbls>
          <c:showLegendKey val="0"/>
          <c:showVal val="0"/>
          <c:showCatName val="0"/>
          <c:showSerName val="0"/>
          <c:showPercent val="0"/>
          <c:showBubbleSize val="0"/>
        </c:dLbls>
        <c:gapWidth val="150"/>
        <c:axId val="93118464"/>
        <c:axId val="93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11F-4C8E-976E-9C85E635E63B}"/>
            </c:ext>
          </c:extLst>
        </c:ser>
        <c:dLbls>
          <c:showLegendKey val="0"/>
          <c:showVal val="0"/>
          <c:showCatName val="0"/>
          <c:showSerName val="0"/>
          <c:showPercent val="0"/>
          <c:showBubbleSize val="0"/>
        </c:dLbls>
        <c:marker val="1"/>
        <c:smooth val="0"/>
        <c:axId val="93118464"/>
        <c:axId val="93120384"/>
      </c:lineChart>
      <c:dateAx>
        <c:axId val="93118464"/>
        <c:scaling>
          <c:orientation val="minMax"/>
        </c:scaling>
        <c:delete val="1"/>
        <c:axPos val="b"/>
        <c:numFmt formatCode="ge" sourceLinked="1"/>
        <c:majorTickMark val="none"/>
        <c:minorTickMark val="none"/>
        <c:tickLblPos val="none"/>
        <c:crossAx val="93120384"/>
        <c:crosses val="autoZero"/>
        <c:auto val="1"/>
        <c:lblOffset val="100"/>
        <c:baseTimeUnit val="years"/>
      </c:dateAx>
      <c:valAx>
        <c:axId val="931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97.07</c:v>
                </c:pt>
                <c:pt idx="1">
                  <c:v>96.72</c:v>
                </c:pt>
                <c:pt idx="2">
                  <c:v>98.79</c:v>
                </c:pt>
                <c:pt idx="3">
                  <c:v>98.03</c:v>
                </c:pt>
                <c:pt idx="4">
                  <c:v>94.03</c:v>
                </c:pt>
              </c:numCache>
            </c:numRef>
          </c:val>
          <c:extLst xmlns:c16r2="http://schemas.microsoft.com/office/drawing/2015/06/chart">
            <c:ext xmlns:c16="http://schemas.microsoft.com/office/drawing/2014/chart" uri="{C3380CC4-5D6E-409C-BE32-E72D297353CC}">
              <c16:uniqueId val="{00000000-3F3D-45E5-8E58-41655B6D7201}"/>
            </c:ext>
          </c:extLst>
        </c:ser>
        <c:dLbls>
          <c:showLegendKey val="0"/>
          <c:showVal val="0"/>
          <c:showCatName val="0"/>
          <c:showSerName val="0"/>
          <c:showPercent val="0"/>
          <c:showBubbleSize val="0"/>
        </c:dLbls>
        <c:gapWidth val="150"/>
        <c:axId val="94286208"/>
        <c:axId val="942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F3D-45E5-8E58-41655B6D7201}"/>
            </c:ext>
          </c:extLst>
        </c:ser>
        <c:dLbls>
          <c:showLegendKey val="0"/>
          <c:showVal val="0"/>
          <c:showCatName val="0"/>
          <c:showSerName val="0"/>
          <c:showPercent val="0"/>
          <c:showBubbleSize val="0"/>
        </c:dLbls>
        <c:marker val="1"/>
        <c:smooth val="0"/>
        <c:axId val="94286208"/>
        <c:axId val="94288128"/>
      </c:lineChart>
      <c:dateAx>
        <c:axId val="94286208"/>
        <c:scaling>
          <c:orientation val="minMax"/>
        </c:scaling>
        <c:delete val="1"/>
        <c:axPos val="b"/>
        <c:numFmt formatCode="ge" sourceLinked="1"/>
        <c:majorTickMark val="none"/>
        <c:minorTickMark val="none"/>
        <c:tickLblPos val="none"/>
        <c:crossAx val="94288128"/>
        <c:crosses val="autoZero"/>
        <c:auto val="1"/>
        <c:lblOffset val="100"/>
        <c:baseTimeUnit val="years"/>
      </c:dateAx>
      <c:valAx>
        <c:axId val="94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24.7</c:v>
                </c:pt>
                <c:pt idx="1">
                  <c:v>76.7</c:v>
                </c:pt>
                <c:pt idx="2">
                  <c:v>74.08</c:v>
                </c:pt>
                <c:pt idx="3">
                  <c:v>74.39</c:v>
                </c:pt>
                <c:pt idx="4">
                  <c:v>75.19</c:v>
                </c:pt>
              </c:numCache>
            </c:numRef>
          </c:val>
          <c:extLst xmlns:c16r2="http://schemas.microsoft.com/office/drawing/2015/06/chart">
            <c:ext xmlns:c16="http://schemas.microsoft.com/office/drawing/2014/chart" uri="{C3380CC4-5D6E-409C-BE32-E72D297353CC}">
              <c16:uniqueId val="{00000000-AB0E-4071-B019-5B29B319ADD0}"/>
            </c:ext>
          </c:extLst>
        </c:ser>
        <c:dLbls>
          <c:showLegendKey val="0"/>
          <c:showVal val="0"/>
          <c:showCatName val="0"/>
          <c:showSerName val="0"/>
          <c:showPercent val="0"/>
          <c:showBubbleSize val="0"/>
        </c:dLbls>
        <c:gapWidth val="150"/>
        <c:axId val="89903104"/>
        <c:axId val="899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0E-4071-B019-5B29B319ADD0}"/>
            </c:ext>
          </c:extLst>
        </c:ser>
        <c:dLbls>
          <c:showLegendKey val="0"/>
          <c:showVal val="0"/>
          <c:showCatName val="0"/>
          <c:showSerName val="0"/>
          <c:showPercent val="0"/>
          <c:showBubbleSize val="0"/>
        </c:dLbls>
        <c:marker val="1"/>
        <c:smooth val="0"/>
        <c:axId val="89903104"/>
        <c:axId val="89905024"/>
      </c:lineChart>
      <c:dateAx>
        <c:axId val="89903104"/>
        <c:scaling>
          <c:orientation val="minMax"/>
        </c:scaling>
        <c:delete val="1"/>
        <c:axPos val="b"/>
        <c:numFmt formatCode="ge" sourceLinked="1"/>
        <c:majorTickMark val="none"/>
        <c:minorTickMark val="none"/>
        <c:tickLblPos val="none"/>
        <c:crossAx val="89905024"/>
        <c:crosses val="autoZero"/>
        <c:auto val="1"/>
        <c:lblOffset val="100"/>
        <c:baseTimeUnit val="years"/>
      </c:dateAx>
      <c:valAx>
        <c:axId val="89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87-406A-B8AC-B26D9F8F91B8}"/>
            </c:ext>
          </c:extLst>
        </c:ser>
        <c:dLbls>
          <c:showLegendKey val="0"/>
          <c:showVal val="0"/>
          <c:showCatName val="0"/>
          <c:showSerName val="0"/>
          <c:showPercent val="0"/>
          <c:showBubbleSize val="0"/>
        </c:dLbls>
        <c:gapWidth val="150"/>
        <c:axId val="91726208"/>
        <c:axId val="917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7-406A-B8AC-B26D9F8F91B8}"/>
            </c:ext>
          </c:extLst>
        </c:ser>
        <c:dLbls>
          <c:showLegendKey val="0"/>
          <c:showVal val="0"/>
          <c:showCatName val="0"/>
          <c:showSerName val="0"/>
          <c:showPercent val="0"/>
          <c:showBubbleSize val="0"/>
        </c:dLbls>
        <c:marker val="1"/>
        <c:smooth val="0"/>
        <c:axId val="91726208"/>
        <c:axId val="91728128"/>
      </c:lineChart>
      <c:dateAx>
        <c:axId val="91726208"/>
        <c:scaling>
          <c:orientation val="minMax"/>
        </c:scaling>
        <c:delete val="1"/>
        <c:axPos val="b"/>
        <c:numFmt formatCode="ge" sourceLinked="1"/>
        <c:majorTickMark val="none"/>
        <c:minorTickMark val="none"/>
        <c:tickLblPos val="none"/>
        <c:crossAx val="91728128"/>
        <c:crosses val="autoZero"/>
        <c:auto val="1"/>
        <c:lblOffset val="100"/>
        <c:baseTimeUnit val="years"/>
      </c:dateAx>
      <c:valAx>
        <c:axId val="917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2-4CA6-BE1B-73E51796A9E2}"/>
            </c:ext>
          </c:extLst>
        </c:ser>
        <c:dLbls>
          <c:showLegendKey val="0"/>
          <c:showVal val="0"/>
          <c:showCatName val="0"/>
          <c:showSerName val="0"/>
          <c:showPercent val="0"/>
          <c:showBubbleSize val="0"/>
        </c:dLbls>
        <c:gapWidth val="150"/>
        <c:axId val="91771648"/>
        <c:axId val="91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2-4CA6-BE1B-73E51796A9E2}"/>
            </c:ext>
          </c:extLst>
        </c:ser>
        <c:dLbls>
          <c:showLegendKey val="0"/>
          <c:showVal val="0"/>
          <c:showCatName val="0"/>
          <c:showSerName val="0"/>
          <c:showPercent val="0"/>
          <c:showBubbleSize val="0"/>
        </c:dLbls>
        <c:marker val="1"/>
        <c:smooth val="0"/>
        <c:axId val="91771648"/>
        <c:axId val="91773568"/>
      </c:lineChart>
      <c:dateAx>
        <c:axId val="91771648"/>
        <c:scaling>
          <c:orientation val="minMax"/>
        </c:scaling>
        <c:delete val="1"/>
        <c:axPos val="b"/>
        <c:numFmt formatCode="ge" sourceLinked="1"/>
        <c:majorTickMark val="none"/>
        <c:minorTickMark val="none"/>
        <c:tickLblPos val="none"/>
        <c:crossAx val="91773568"/>
        <c:crosses val="autoZero"/>
        <c:auto val="1"/>
        <c:lblOffset val="100"/>
        <c:baseTimeUnit val="years"/>
      </c:dateAx>
      <c:valAx>
        <c:axId val="91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8A-484B-8C72-9AA8A5580DF9}"/>
            </c:ext>
          </c:extLst>
        </c:ser>
        <c:dLbls>
          <c:showLegendKey val="0"/>
          <c:showVal val="0"/>
          <c:showCatName val="0"/>
          <c:showSerName val="0"/>
          <c:showPercent val="0"/>
          <c:showBubbleSize val="0"/>
        </c:dLbls>
        <c:gapWidth val="150"/>
        <c:axId val="91813376"/>
        <c:axId val="918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8A-484B-8C72-9AA8A5580DF9}"/>
            </c:ext>
          </c:extLst>
        </c:ser>
        <c:dLbls>
          <c:showLegendKey val="0"/>
          <c:showVal val="0"/>
          <c:showCatName val="0"/>
          <c:showSerName val="0"/>
          <c:showPercent val="0"/>
          <c:showBubbleSize val="0"/>
        </c:dLbls>
        <c:marker val="1"/>
        <c:smooth val="0"/>
        <c:axId val="91813376"/>
        <c:axId val="91815296"/>
      </c:lineChart>
      <c:dateAx>
        <c:axId val="91813376"/>
        <c:scaling>
          <c:orientation val="minMax"/>
        </c:scaling>
        <c:delete val="1"/>
        <c:axPos val="b"/>
        <c:numFmt formatCode="ge" sourceLinked="1"/>
        <c:majorTickMark val="none"/>
        <c:minorTickMark val="none"/>
        <c:tickLblPos val="none"/>
        <c:crossAx val="91815296"/>
        <c:crosses val="autoZero"/>
        <c:auto val="1"/>
        <c:lblOffset val="100"/>
        <c:baseTimeUnit val="years"/>
      </c:dateAx>
      <c:valAx>
        <c:axId val="918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F1-4709-B5D1-8E37AF7AA51F}"/>
            </c:ext>
          </c:extLst>
        </c:ser>
        <c:dLbls>
          <c:showLegendKey val="0"/>
          <c:showVal val="0"/>
          <c:showCatName val="0"/>
          <c:showSerName val="0"/>
          <c:showPercent val="0"/>
          <c:showBubbleSize val="0"/>
        </c:dLbls>
        <c:gapWidth val="150"/>
        <c:axId val="92895104"/>
        <c:axId val="92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F1-4709-B5D1-8E37AF7AA51F}"/>
            </c:ext>
          </c:extLst>
        </c:ser>
        <c:dLbls>
          <c:showLegendKey val="0"/>
          <c:showVal val="0"/>
          <c:showCatName val="0"/>
          <c:showSerName val="0"/>
          <c:showPercent val="0"/>
          <c:showBubbleSize val="0"/>
        </c:dLbls>
        <c:marker val="1"/>
        <c:smooth val="0"/>
        <c:axId val="92895104"/>
        <c:axId val="92901376"/>
      </c:lineChart>
      <c:dateAx>
        <c:axId val="92895104"/>
        <c:scaling>
          <c:orientation val="minMax"/>
        </c:scaling>
        <c:delete val="1"/>
        <c:axPos val="b"/>
        <c:numFmt formatCode="ge" sourceLinked="1"/>
        <c:majorTickMark val="none"/>
        <c:minorTickMark val="none"/>
        <c:tickLblPos val="none"/>
        <c:crossAx val="92901376"/>
        <c:crosses val="autoZero"/>
        <c:auto val="1"/>
        <c:lblOffset val="100"/>
        <c:baseTimeUnit val="years"/>
      </c:dateAx>
      <c:valAx>
        <c:axId val="92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F5-443E-A02D-393C17F15A40}"/>
            </c:ext>
          </c:extLst>
        </c:ser>
        <c:dLbls>
          <c:showLegendKey val="0"/>
          <c:showVal val="0"/>
          <c:showCatName val="0"/>
          <c:showSerName val="0"/>
          <c:showPercent val="0"/>
          <c:showBubbleSize val="0"/>
        </c:dLbls>
        <c:gapWidth val="150"/>
        <c:axId val="92944640"/>
        <c:axId val="929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BF5-443E-A02D-393C17F15A40}"/>
            </c:ext>
          </c:extLst>
        </c:ser>
        <c:dLbls>
          <c:showLegendKey val="0"/>
          <c:showVal val="0"/>
          <c:showCatName val="0"/>
          <c:showSerName val="0"/>
          <c:showPercent val="0"/>
          <c:showBubbleSize val="0"/>
        </c:dLbls>
        <c:marker val="1"/>
        <c:smooth val="0"/>
        <c:axId val="92944640"/>
        <c:axId val="92950912"/>
      </c:lineChart>
      <c:dateAx>
        <c:axId val="92944640"/>
        <c:scaling>
          <c:orientation val="minMax"/>
        </c:scaling>
        <c:delete val="1"/>
        <c:axPos val="b"/>
        <c:numFmt formatCode="ge" sourceLinked="1"/>
        <c:majorTickMark val="none"/>
        <c:minorTickMark val="none"/>
        <c:tickLblPos val="none"/>
        <c:crossAx val="92950912"/>
        <c:crosses val="autoZero"/>
        <c:auto val="1"/>
        <c:lblOffset val="100"/>
        <c:baseTimeUnit val="years"/>
      </c:dateAx>
      <c:valAx>
        <c:axId val="92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53.35</c:v>
                </c:pt>
                <c:pt idx="1">
                  <c:v>74.69</c:v>
                </c:pt>
                <c:pt idx="2">
                  <c:v>77.52</c:v>
                </c:pt>
                <c:pt idx="3">
                  <c:v>69.75</c:v>
                </c:pt>
                <c:pt idx="4">
                  <c:v>68.23</c:v>
                </c:pt>
              </c:numCache>
            </c:numRef>
          </c:val>
          <c:extLst xmlns:c16r2="http://schemas.microsoft.com/office/drawing/2015/06/chart">
            <c:ext xmlns:c16="http://schemas.microsoft.com/office/drawing/2014/chart" uri="{C3380CC4-5D6E-409C-BE32-E72D297353CC}">
              <c16:uniqueId val="{00000000-5A1B-48D6-8298-9434F0DFCF1E}"/>
            </c:ext>
          </c:extLst>
        </c:ser>
        <c:dLbls>
          <c:showLegendKey val="0"/>
          <c:showVal val="0"/>
          <c:showCatName val="0"/>
          <c:showSerName val="0"/>
          <c:showPercent val="0"/>
          <c:showBubbleSize val="0"/>
        </c:dLbls>
        <c:gapWidth val="150"/>
        <c:axId val="92980736"/>
        <c:axId val="929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A1B-48D6-8298-9434F0DFCF1E}"/>
            </c:ext>
          </c:extLst>
        </c:ser>
        <c:dLbls>
          <c:showLegendKey val="0"/>
          <c:showVal val="0"/>
          <c:showCatName val="0"/>
          <c:showSerName val="0"/>
          <c:showPercent val="0"/>
          <c:showBubbleSize val="0"/>
        </c:dLbls>
        <c:marker val="1"/>
        <c:smooth val="0"/>
        <c:axId val="92980736"/>
        <c:axId val="92988928"/>
      </c:lineChart>
      <c:dateAx>
        <c:axId val="92980736"/>
        <c:scaling>
          <c:orientation val="minMax"/>
        </c:scaling>
        <c:delete val="1"/>
        <c:axPos val="b"/>
        <c:numFmt formatCode="ge" sourceLinked="1"/>
        <c:majorTickMark val="none"/>
        <c:minorTickMark val="none"/>
        <c:tickLblPos val="none"/>
        <c:crossAx val="92988928"/>
        <c:crosses val="autoZero"/>
        <c:auto val="1"/>
        <c:lblOffset val="100"/>
        <c:baseTimeUnit val="years"/>
      </c:dateAx>
      <c:valAx>
        <c:axId val="929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318.51</c:v>
                </c:pt>
                <c:pt idx="1">
                  <c:v>212.79</c:v>
                </c:pt>
                <c:pt idx="2">
                  <c:v>202.86</c:v>
                </c:pt>
                <c:pt idx="3">
                  <c:v>231.53</c:v>
                </c:pt>
                <c:pt idx="4">
                  <c:v>249.88</c:v>
                </c:pt>
              </c:numCache>
            </c:numRef>
          </c:val>
          <c:extLst xmlns:c16r2="http://schemas.microsoft.com/office/drawing/2015/06/chart">
            <c:ext xmlns:c16="http://schemas.microsoft.com/office/drawing/2014/chart" uri="{C3380CC4-5D6E-409C-BE32-E72D297353CC}">
              <c16:uniqueId val="{00000000-4091-435E-B216-1609FDFDB90A}"/>
            </c:ext>
          </c:extLst>
        </c:ser>
        <c:dLbls>
          <c:showLegendKey val="0"/>
          <c:showVal val="0"/>
          <c:showCatName val="0"/>
          <c:showSerName val="0"/>
          <c:showPercent val="0"/>
          <c:showBubbleSize val="0"/>
        </c:dLbls>
        <c:gapWidth val="150"/>
        <c:axId val="93068672"/>
        <c:axId val="930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091-435E-B216-1609FDFDB90A}"/>
            </c:ext>
          </c:extLst>
        </c:ser>
        <c:dLbls>
          <c:showLegendKey val="0"/>
          <c:showVal val="0"/>
          <c:showCatName val="0"/>
          <c:showSerName val="0"/>
          <c:showPercent val="0"/>
          <c:showBubbleSize val="0"/>
        </c:dLbls>
        <c:marker val="1"/>
        <c:smooth val="0"/>
        <c:axId val="93068672"/>
        <c:axId val="93087232"/>
      </c:lineChart>
      <c:dateAx>
        <c:axId val="93068672"/>
        <c:scaling>
          <c:orientation val="minMax"/>
        </c:scaling>
        <c:delete val="1"/>
        <c:axPos val="b"/>
        <c:numFmt formatCode="ge" sourceLinked="1"/>
        <c:majorTickMark val="none"/>
        <c:minorTickMark val="none"/>
        <c:tickLblPos val="none"/>
        <c:crossAx val="93087232"/>
        <c:crosses val="autoZero"/>
        <c:auto val="1"/>
        <c:lblOffset val="100"/>
        <c:baseTimeUnit val="years"/>
      </c:dateAx>
      <c:valAx>
        <c:axId val="930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平谷村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433</v>
      </c>
      <c r="AM8" s="49"/>
      <c r="AN8" s="49"/>
      <c r="AO8" s="49"/>
      <c r="AP8" s="49"/>
      <c r="AQ8" s="49"/>
      <c r="AR8" s="49"/>
      <c r="AS8" s="49"/>
      <c r="AT8" s="44">
        <f>データ!T6</f>
        <v>77.37</v>
      </c>
      <c r="AU8" s="44"/>
      <c r="AV8" s="44"/>
      <c r="AW8" s="44"/>
      <c r="AX8" s="44"/>
      <c r="AY8" s="44"/>
      <c r="AZ8" s="44"/>
      <c r="BA8" s="44"/>
      <c r="BB8" s="44">
        <f>データ!U6</f>
        <v>5.6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90.38</v>
      </c>
      <c r="Q10" s="44"/>
      <c r="R10" s="44"/>
      <c r="S10" s="44"/>
      <c r="T10" s="44"/>
      <c r="U10" s="44"/>
      <c r="V10" s="44"/>
      <c r="W10" s="44">
        <f>データ!Q6</f>
        <v>104.14</v>
      </c>
      <c r="X10" s="44"/>
      <c r="Y10" s="44"/>
      <c r="Z10" s="44"/>
      <c r="AA10" s="44"/>
      <c r="AB10" s="44"/>
      <c r="AC10" s="44"/>
      <c r="AD10" s="49">
        <f>データ!R6</f>
        <v>3800</v>
      </c>
      <c r="AE10" s="49"/>
      <c r="AF10" s="49"/>
      <c r="AG10" s="49"/>
      <c r="AH10" s="49"/>
      <c r="AI10" s="49"/>
      <c r="AJ10" s="49"/>
      <c r="AK10" s="2"/>
      <c r="AL10" s="49">
        <f>データ!V6</f>
        <v>385</v>
      </c>
      <c r="AM10" s="49"/>
      <c r="AN10" s="49"/>
      <c r="AO10" s="49"/>
      <c r="AP10" s="49"/>
      <c r="AQ10" s="49"/>
      <c r="AR10" s="49"/>
      <c r="AS10" s="49"/>
      <c r="AT10" s="44">
        <f>データ!W6</f>
        <v>0.43</v>
      </c>
      <c r="AU10" s="44"/>
      <c r="AV10" s="44"/>
      <c r="AW10" s="44"/>
      <c r="AX10" s="44"/>
      <c r="AY10" s="44"/>
      <c r="AZ10" s="44"/>
      <c r="BA10" s="44"/>
      <c r="BB10" s="44">
        <f>データ!X6</f>
        <v>895.35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FgJbPjH6SeHvEWdpnHS8WZQbZdxs+lVECjJF/tV4sYuKU17pMlhQ2aOTeSbfVuLjvku5+NU44xco9CbzpW7Xkw==" saltValue="JvLdUUqkH39iTtabCgWE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204099</v>
      </c>
      <c r="D6" s="32">
        <f t="shared" si="3"/>
        <v>47</v>
      </c>
      <c r="E6" s="32">
        <f t="shared" si="3"/>
        <v>17</v>
      </c>
      <c r="F6" s="32">
        <f t="shared" si="3"/>
        <v>5</v>
      </c>
      <c r="G6" s="32">
        <f t="shared" si="3"/>
        <v>0</v>
      </c>
      <c r="H6" s="32" t="str">
        <f t="shared" si="3"/>
        <v>長野県　平谷村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90.38</v>
      </c>
      <c r="Q6" s="33">
        <f t="shared" si="3"/>
        <v>104.14</v>
      </c>
      <c r="R6" s="33">
        <f t="shared" si="3"/>
        <v>3800</v>
      </c>
      <c r="S6" s="33">
        <f t="shared" si="3"/>
        <v>433</v>
      </c>
      <c r="T6" s="33">
        <f t="shared" si="3"/>
        <v>77.37</v>
      </c>
      <c r="U6" s="33">
        <f t="shared" si="3"/>
        <v>5.6</v>
      </c>
      <c r="V6" s="33">
        <f t="shared" si="3"/>
        <v>385</v>
      </c>
      <c r="W6" s="33">
        <f t="shared" si="3"/>
        <v>0.43</v>
      </c>
      <c r="X6" s="33">
        <f t="shared" si="3"/>
        <v>895.35</v>
      </c>
      <c r="Y6" s="34">
        <f>IF(Y7="",NA(),Y7)</f>
        <v>24.7</v>
      </c>
      <c r="Z6" s="34">
        <f t="shared" ref="Z6:AH6" si="4">IF(Z7="",NA(),Z7)</f>
        <v>76.7</v>
      </c>
      <c r="AA6" s="34">
        <f t="shared" si="4"/>
        <v>74.08</v>
      </c>
      <c r="AB6" s="34">
        <f t="shared" si="4"/>
        <v>74.39</v>
      </c>
      <c r="AC6" s="34">
        <f t="shared" si="4"/>
        <v>75.19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53.35</v>
      </c>
      <c r="BR6" s="34">
        <f t="shared" ref="BR6:BZ6" si="8">IF(BR7="",NA(),BR7)</f>
        <v>74.69</v>
      </c>
      <c r="BS6" s="34">
        <f t="shared" si="8"/>
        <v>77.52</v>
      </c>
      <c r="BT6" s="34">
        <f t="shared" si="8"/>
        <v>69.75</v>
      </c>
      <c r="BU6" s="34">
        <f t="shared" si="8"/>
        <v>68.23</v>
      </c>
      <c r="BV6" s="34">
        <f t="shared" si="8"/>
        <v>41.04</v>
      </c>
      <c r="BW6" s="34">
        <f t="shared" si="8"/>
        <v>41.08</v>
      </c>
      <c r="BX6" s="34">
        <f t="shared" si="8"/>
        <v>52.19</v>
      </c>
      <c r="BY6" s="34">
        <f t="shared" si="8"/>
        <v>55.32</v>
      </c>
      <c r="BZ6" s="34">
        <f t="shared" si="8"/>
        <v>59.8</v>
      </c>
      <c r="CA6" s="33" t="str">
        <f>IF(CA7="","",IF(CA7="-","【-】","【"&amp;SUBSTITUTE(TEXT(CA7,"#,##0.00"),"-","△")&amp;"】"))</f>
        <v>【60.64】</v>
      </c>
      <c r="CB6" s="34">
        <f>IF(CB7="",NA(),CB7)</f>
        <v>318.51</v>
      </c>
      <c r="CC6" s="34">
        <f t="shared" ref="CC6:CK6" si="9">IF(CC7="",NA(),CC7)</f>
        <v>212.79</v>
      </c>
      <c r="CD6" s="34">
        <f t="shared" si="9"/>
        <v>202.86</v>
      </c>
      <c r="CE6" s="34">
        <f t="shared" si="9"/>
        <v>231.53</v>
      </c>
      <c r="CF6" s="34">
        <f t="shared" si="9"/>
        <v>249.88</v>
      </c>
      <c r="CG6" s="34">
        <f t="shared" si="9"/>
        <v>357.08</v>
      </c>
      <c r="CH6" s="34">
        <f t="shared" si="9"/>
        <v>378.08</v>
      </c>
      <c r="CI6" s="34">
        <f t="shared" si="9"/>
        <v>296.14</v>
      </c>
      <c r="CJ6" s="34">
        <f t="shared" si="9"/>
        <v>283.17</v>
      </c>
      <c r="CK6" s="34">
        <f t="shared" si="9"/>
        <v>263.76</v>
      </c>
      <c r="CL6" s="33" t="str">
        <f>IF(CL7="","",IF(CL7="-","【-】","【"&amp;SUBSTITUTE(TEXT(CL7,"#,##0.00"),"-","△")&amp;"】"))</f>
        <v>【255.52】</v>
      </c>
      <c r="CM6" s="34">
        <f>IF(CM7="",NA(),CM7)</f>
        <v>39.700000000000003</v>
      </c>
      <c r="CN6" s="34">
        <f t="shared" ref="CN6:CV6" si="10">IF(CN7="",NA(),CN7)</f>
        <v>39.700000000000003</v>
      </c>
      <c r="CO6" s="34">
        <f t="shared" si="10"/>
        <v>39.700000000000003</v>
      </c>
      <c r="CP6" s="34">
        <f t="shared" si="10"/>
        <v>39.700000000000003</v>
      </c>
      <c r="CQ6" s="34">
        <f t="shared" si="10"/>
        <v>34.49</v>
      </c>
      <c r="CR6" s="34">
        <f t="shared" si="10"/>
        <v>45.95</v>
      </c>
      <c r="CS6" s="34">
        <f t="shared" si="10"/>
        <v>44.69</v>
      </c>
      <c r="CT6" s="34">
        <f t="shared" si="10"/>
        <v>52.31</v>
      </c>
      <c r="CU6" s="34">
        <f t="shared" si="10"/>
        <v>60.65</v>
      </c>
      <c r="CV6" s="34">
        <f t="shared" si="10"/>
        <v>51.75</v>
      </c>
      <c r="CW6" s="33" t="str">
        <f>IF(CW7="","",IF(CW7="-","【-】","【"&amp;SUBSTITUTE(TEXT(CW7,"#,##0.00"),"-","△")&amp;"】"))</f>
        <v>【52.49】</v>
      </c>
      <c r="CX6" s="34">
        <f>IF(CX7="",NA(),CX7)</f>
        <v>97.07</v>
      </c>
      <c r="CY6" s="34">
        <f t="shared" ref="CY6:DG6" si="11">IF(CY7="",NA(),CY7)</f>
        <v>96.72</v>
      </c>
      <c r="CZ6" s="34">
        <f t="shared" si="11"/>
        <v>98.79</v>
      </c>
      <c r="DA6" s="34">
        <f t="shared" si="11"/>
        <v>98.03</v>
      </c>
      <c r="DB6" s="34">
        <f t="shared" si="11"/>
        <v>94.03</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204099</v>
      </c>
      <c r="D7" s="36">
        <v>47</v>
      </c>
      <c r="E7" s="36">
        <v>17</v>
      </c>
      <c r="F7" s="36">
        <v>5</v>
      </c>
      <c r="G7" s="36">
        <v>0</v>
      </c>
      <c r="H7" s="36" t="s">
        <v>111</v>
      </c>
      <c r="I7" s="36" t="s">
        <v>112</v>
      </c>
      <c r="J7" s="36" t="s">
        <v>113</v>
      </c>
      <c r="K7" s="36" t="s">
        <v>114</v>
      </c>
      <c r="L7" s="36" t="s">
        <v>115</v>
      </c>
      <c r="M7" s="36" t="s">
        <v>116</v>
      </c>
      <c r="N7" s="37" t="s">
        <v>117</v>
      </c>
      <c r="O7" s="37" t="s">
        <v>118</v>
      </c>
      <c r="P7" s="37">
        <v>90.38</v>
      </c>
      <c r="Q7" s="37">
        <v>104.14</v>
      </c>
      <c r="R7" s="37">
        <v>3800</v>
      </c>
      <c r="S7" s="37">
        <v>433</v>
      </c>
      <c r="T7" s="37">
        <v>77.37</v>
      </c>
      <c r="U7" s="37">
        <v>5.6</v>
      </c>
      <c r="V7" s="37">
        <v>385</v>
      </c>
      <c r="W7" s="37">
        <v>0.43</v>
      </c>
      <c r="X7" s="37">
        <v>895.35</v>
      </c>
      <c r="Y7" s="37">
        <v>24.7</v>
      </c>
      <c r="Z7" s="37">
        <v>76.7</v>
      </c>
      <c r="AA7" s="37">
        <v>74.08</v>
      </c>
      <c r="AB7" s="37">
        <v>74.39</v>
      </c>
      <c r="AC7" s="37">
        <v>75.19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53.35</v>
      </c>
      <c r="BR7" s="37">
        <v>74.69</v>
      </c>
      <c r="BS7" s="37">
        <v>77.52</v>
      </c>
      <c r="BT7" s="37">
        <v>69.75</v>
      </c>
      <c r="BU7" s="37">
        <v>68.23</v>
      </c>
      <c r="BV7" s="37">
        <v>41.04</v>
      </c>
      <c r="BW7" s="37">
        <v>41.08</v>
      </c>
      <c r="BX7" s="37">
        <v>52.19</v>
      </c>
      <c r="BY7" s="37">
        <v>55.32</v>
      </c>
      <c r="BZ7" s="37">
        <v>59.8</v>
      </c>
      <c r="CA7" s="37">
        <v>60.64</v>
      </c>
      <c r="CB7" s="37">
        <v>318.51</v>
      </c>
      <c r="CC7" s="37">
        <v>212.79</v>
      </c>
      <c r="CD7" s="37">
        <v>202.86</v>
      </c>
      <c r="CE7" s="37">
        <v>231.53</v>
      </c>
      <c r="CF7" s="37">
        <v>249.88</v>
      </c>
      <c r="CG7" s="37">
        <v>357.08</v>
      </c>
      <c r="CH7" s="37">
        <v>378.08</v>
      </c>
      <c r="CI7" s="37">
        <v>296.14</v>
      </c>
      <c r="CJ7" s="37">
        <v>283.17</v>
      </c>
      <c r="CK7" s="37">
        <v>263.76</v>
      </c>
      <c r="CL7" s="37">
        <v>255.52</v>
      </c>
      <c r="CM7" s="37">
        <v>39.700000000000003</v>
      </c>
      <c r="CN7" s="37">
        <v>39.700000000000003</v>
      </c>
      <c r="CO7" s="37">
        <v>39.700000000000003</v>
      </c>
      <c r="CP7" s="37">
        <v>39.700000000000003</v>
      </c>
      <c r="CQ7" s="37">
        <v>34.49</v>
      </c>
      <c r="CR7" s="37">
        <v>45.95</v>
      </c>
      <c r="CS7" s="37">
        <v>44.69</v>
      </c>
      <c r="CT7" s="37">
        <v>52.31</v>
      </c>
      <c r="CU7" s="37">
        <v>60.65</v>
      </c>
      <c r="CV7" s="37">
        <v>51.75</v>
      </c>
      <c r="CW7" s="37">
        <v>52.49</v>
      </c>
      <c r="CX7" s="37">
        <v>97.07</v>
      </c>
      <c r="CY7" s="37">
        <v>96.72</v>
      </c>
      <c r="CZ7" s="37">
        <v>98.79</v>
      </c>
      <c r="DA7" s="37">
        <v>98.03</v>
      </c>
      <c r="DB7" s="37">
        <v>94.03</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2018-12-03T09:24:41Z</dcterms:created>
  <dcterms:modified xsi:type="dcterms:W3CDTF">2019-02-20T11:59:53Z</dcterms:modified>
  <cp:category/>
</cp:coreProperties>
</file>