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zvLGAjWei6EeF7hKFiKWXYIphGqt3Nz6kT4vaH+B9wI1imf9QhSemXaZ4gddeL2VpIUuUGwrqAOhpYc2Rvmbw==" workbookSaltValue="D/17kSwxZlkDpDjV9omhlg==" workbookSpinCount="100000" lockStructure="1"/>
  <bookViews>
    <workbookView xWindow="0" yWindow="0" windowWidth="20730" windowHeight="105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W10" i="4"/>
  <c r="B10" i="4"/>
  <c r="AD8" i="4"/>
  <c r="I8" i="4"/>
  <c r="B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<sst xmlns="http://schemas.openxmlformats.org/spreadsheetml/2006/main" count="240" uniqueCount="126">
  <si>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</si>
  <si>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</si>
  <si>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</si>
  <si>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</si>
  <si>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</si>
  <si>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</si>
  <si>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</si>
  <si>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</si>
  <si>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</si>
  <si>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</si>
  <si>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</si>
  <si>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</si>
  <si>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</si>
  <si>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</si>
  <si>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</si>
  <si>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</si>
  <si>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</si>
  <si>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</si>
  <si>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</si>
  <si>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</si>
  <si>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</si>
  <si>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</si>
  <si>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</si>
  <si>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</si>
  <si>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</si>
  <si>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</si>
  <si>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</si>
  <si>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</si>
  <si>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</si>
  <si>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</si>
  <si>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</si>
  <si>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</si>
  <si>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</si>
  <si>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</si>
  <si>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</si>
  <si>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</si>
  <si>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</si>
  <si>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</si>
  <si>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</si>
  <si>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</si>
  <si>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</si>
  <si>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</si>
  <si>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</si>
  <si>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</si>
  <si>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</si>
  <si>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</si>
  <si>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</si>
  <si>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</si>
  <si>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</si>
  <si>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</si>
  <si>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</si>
  <si>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</si>
  <si>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</si>
  <si>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</si>
  <si>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</si>
  <si>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</si>
  <si>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</si>
  <si>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</si>
  <si>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</si>
  <si>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</si>
  <si>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</si>
  <si>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</si>
  <si>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</si>
  <si>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</si>
  <si>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</si>
  <si>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</si>
  <si>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</si>
  <si>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</si>
  <si>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</si>
  <si>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</si>
  <si>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</si>
  <si>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</si>
  <si>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</si>
  <si>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</si>
  <si>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</si>
  <si>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</si>
  <si>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</si>
  <si>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</si>
  <si>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</si>
  <si>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</si>
  <si>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</si>
  <si>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</si>
  <si>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</si>
  <si>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</si>
  <si>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</si>
  <si>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</si>
  <si>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</si>
  <si>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</si>
  <si>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</si>
  <si>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</si>
  <si>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</si>
  <si>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</si>
  <si>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</si>
  <si>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</si>
  <si>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</si>
  <si>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</si>
  <si>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</si>
  <si>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</si>
  <si>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</si>
  <si>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</si>
  <si>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</si>
  <si>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</si>
  <si>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</si>
  <si>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</si>
  <si>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</si>
  <si>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</si>
  <si>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</si>
  <si>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</si>
  <si>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</si>
  <si>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</si>
  <si>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根羽村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</si>
  <si>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</si>
  <si>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</si>
  <si>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</si>
  <si>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</si>
  <si>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</si>
  <si>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</si>
  <si>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</si>
  <si>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</si>
  <si>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</si>
  <si>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</si>
  <si>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</si>
  <si>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</si>
  <si>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
　98.23%と高い水準にあり、一定の評価ができる。
④　企業債残高事業規模比率
　類似団体より高い値になっており、この傾向はしばらく続くものと思われるため、企業債残高と料金収入のバランスについて検討する必要がある。
⑤　経費回収率、⑥　汚水処理原価
⑦　施設利用率、⑧　水洗化率
　経費回収率は類団平均より若干高いが、依然として使用料だけの運営は厳しい数値である。そのような状況で、汚水処理原価や水洗化率は高い値を示しているが、施設利用率は低い。区域内の人口減少等によるものが大きな要因と思われるが、今後検討を続ける必要がある。</t>
    <rPh sb="2" eb="5">
      <t>シュウエキテキ</t>
    </rPh>
    <rPh sb="5" eb="7">
      <t>シュウシ</t>
    </rPh>
    <rPh sb="7" eb="9">
      <t>ヒリツ</t>
    </rPh>
    <rPh sb="18" eb="19">
      <t>タカ</t>
    </rPh>
    <rPh sb="20" eb="22">
      <t>スイジュン</t>
    </rPh>
    <rPh sb="26" eb="28">
      <t>イッテイ</t>
    </rPh>
    <rPh sb="29" eb="31">
      <t>ヒョウカ</t>
    </rPh>
    <rPh sb="39" eb="41">
      <t>キギョウ</t>
    </rPh>
    <rPh sb="41" eb="42">
      <t>サイ</t>
    </rPh>
    <rPh sb="42" eb="44">
      <t>ザンダカ</t>
    </rPh>
    <rPh sb="44" eb="46">
      <t>ジギョウ</t>
    </rPh>
    <rPh sb="46" eb="48">
      <t>キボ</t>
    </rPh>
    <rPh sb="48" eb="50">
      <t>ヒリツ</t>
    </rPh>
    <rPh sb="52" eb="54">
      <t>ルイジ</t>
    </rPh>
    <rPh sb="54" eb="56">
      <t>ダンタイ</t>
    </rPh>
    <rPh sb="58" eb="59">
      <t>タカ</t>
    </rPh>
    <rPh sb="60" eb="61">
      <t>アタイ</t>
    </rPh>
    <rPh sb="70" eb="72">
      <t>ケイコウ</t>
    </rPh>
    <rPh sb="77" eb="78">
      <t>ツヅ</t>
    </rPh>
    <rPh sb="82" eb="83">
      <t>オモ</t>
    </rPh>
    <rPh sb="89" eb="91">
      <t>キギョウ</t>
    </rPh>
    <rPh sb="91" eb="92">
      <t>サイ</t>
    </rPh>
    <rPh sb="92" eb="94">
      <t>ザンダカ</t>
    </rPh>
    <rPh sb="95" eb="97">
      <t>リョウキン</t>
    </rPh>
    <rPh sb="97" eb="99">
      <t>シュウニュウ</t>
    </rPh>
    <rPh sb="108" eb="110">
      <t>ケントウ</t>
    </rPh>
    <rPh sb="112" eb="114">
      <t>ヒツヨウ</t>
    </rPh>
    <rPh sb="121" eb="123">
      <t>ケイヒ</t>
    </rPh>
    <rPh sb="123" eb="125">
      <t>カイシュウ</t>
    </rPh>
    <rPh sb="125" eb="126">
      <t>リツ</t>
    </rPh>
    <rPh sb="129" eb="131">
      <t>オスイ</t>
    </rPh>
    <rPh sb="131" eb="133">
      <t>ショリ</t>
    </rPh>
    <rPh sb="133" eb="135">
      <t>ゲンカ</t>
    </rPh>
    <rPh sb="138" eb="140">
      <t>シセツ</t>
    </rPh>
    <rPh sb="140" eb="143">
      <t>リヨウリツ</t>
    </rPh>
    <rPh sb="146" eb="149">
      <t>スイセンカ</t>
    </rPh>
    <rPh sb="149" eb="150">
      <t>リツ</t>
    </rPh>
    <rPh sb="152" eb="154">
      <t>ケイヒ</t>
    </rPh>
    <rPh sb="154" eb="156">
      <t>カイシュウ</t>
    </rPh>
    <rPh sb="156" eb="157">
      <t>リツ</t>
    </rPh>
    <rPh sb="158" eb="159">
      <t>ルイ</t>
    </rPh>
    <rPh sb="159" eb="160">
      <t>ダン</t>
    </rPh>
    <rPh sb="160" eb="162">
      <t>ヘイキン</t>
    </rPh>
    <rPh sb="164" eb="166">
      <t>ジャッカン</t>
    </rPh>
    <rPh sb="166" eb="167">
      <t>タカ</t>
    </rPh>
    <rPh sb="170" eb="172">
      <t>イゼン</t>
    </rPh>
    <phoneticPr fontId="4"/>
  </si>
  <si>
    <t>　稼動より約15年経過していおり、今後機能診断調査を実施し状況把握に努めながら徐々に管路更新等について、検討をすすめる必要がある。</t>
    <rPh sb="1" eb="3">
      <t>カドウ</t>
    </rPh>
    <rPh sb="5" eb="6">
      <t>ヤク</t>
    </rPh>
    <rPh sb="8" eb="9">
      <t>ネン</t>
    </rPh>
    <rPh sb="9" eb="11">
      <t>ケイカ</t>
    </rPh>
    <rPh sb="17" eb="19">
      <t>コンゴ</t>
    </rPh>
    <rPh sb="19" eb="21">
      <t>キノウ</t>
    </rPh>
    <rPh sb="21" eb="23">
      <t>シンダン</t>
    </rPh>
    <rPh sb="23" eb="25">
      <t>チョウサ</t>
    </rPh>
    <rPh sb="26" eb="28">
      <t>ジッシ</t>
    </rPh>
    <rPh sb="29" eb="31">
      <t>ジョウキョウ</t>
    </rPh>
    <rPh sb="31" eb="33">
      <t>ハアク</t>
    </rPh>
    <rPh sb="34" eb="35">
      <t>ツト</t>
    </rPh>
    <rPh sb="39" eb="41">
      <t>ジョジョ</t>
    </rPh>
    <rPh sb="42" eb="44">
      <t>カンロ</t>
    </rPh>
    <rPh sb="44" eb="46">
      <t>コウシン</t>
    </rPh>
    <rPh sb="46" eb="47">
      <t>トウ</t>
    </rPh>
    <rPh sb="52" eb="54">
      <t>ケントウ</t>
    </rPh>
    <rPh sb="59" eb="61">
      <t>ヒツヨウ</t>
    </rPh>
    <phoneticPr fontId="4"/>
  </si>
  <si>
    <t>　他会計からの繰入金による運営のため、平成30年度中に策定する経営戦略を基に、使用料の値上げについて今後検討を重ねる必要がある。また当初見込んだ利用者数からの施設規模と、実際の利用者数からの施設規模の乖離が大きく当面大規模施設改修をする予定もないことから、利用者の増加について村全体の過疎対策と併せて検討を重ねる必要がある。</t>
    <rPh sb="1" eb="2">
      <t>タ</t>
    </rPh>
    <rPh sb="2" eb="4">
      <t>カイケイ</t>
    </rPh>
    <rPh sb="7" eb="9">
      <t>クリイレ</t>
    </rPh>
    <rPh sb="9" eb="10">
      <t>キン</t>
    </rPh>
    <rPh sb="13" eb="15">
      <t>ウンエイ</t>
    </rPh>
    <rPh sb="19" eb="21">
      <t>ヘイセイ</t>
    </rPh>
    <rPh sb="23" eb="25">
      <t>ネンド</t>
    </rPh>
    <rPh sb="25" eb="26">
      <t>チュウ</t>
    </rPh>
    <rPh sb="27" eb="29">
      <t>サクテイ</t>
    </rPh>
    <rPh sb="31" eb="33">
      <t>ケイエイ</t>
    </rPh>
    <rPh sb="33" eb="35">
      <t>センリャク</t>
    </rPh>
    <rPh sb="36" eb="37">
      <t>モト</t>
    </rPh>
    <rPh sb="39" eb="41">
      <t>シヨウ</t>
    </rPh>
    <rPh sb="41" eb="42">
      <t>リョウ</t>
    </rPh>
    <rPh sb="43" eb="45">
      <t>ネア</t>
    </rPh>
    <rPh sb="50" eb="52">
      <t>コンゴ</t>
    </rPh>
    <rPh sb="52" eb="54">
      <t>ケントウ</t>
    </rPh>
    <rPh sb="55" eb="56">
      <t>カサ</t>
    </rPh>
    <rPh sb="58" eb="60">
      <t>ヒツヨウ</t>
    </rPh>
    <rPh sb="66" eb="68">
      <t>トウショ</t>
    </rPh>
    <rPh sb="68" eb="70">
      <t>ミコ</t>
    </rPh>
    <rPh sb="72" eb="75">
      <t>リヨウシャ</t>
    </rPh>
    <rPh sb="75" eb="76">
      <t>スウ</t>
    </rPh>
    <rPh sb="79" eb="81">
      <t>シセツ</t>
    </rPh>
    <rPh sb="81" eb="83">
      <t>キボ</t>
    </rPh>
    <rPh sb="85" eb="87">
      <t>ジッサイ</t>
    </rPh>
    <rPh sb="88" eb="91">
      <t>リヨウシャ</t>
    </rPh>
    <rPh sb="91" eb="92">
      <t>スウ</t>
    </rPh>
    <rPh sb="95" eb="97">
      <t>シセツ</t>
    </rPh>
    <rPh sb="97" eb="99">
      <t>キボ</t>
    </rPh>
    <rPh sb="100" eb="102">
      <t>カイリ</t>
    </rPh>
    <rPh sb="103" eb="104">
      <t>オオ</t>
    </rPh>
    <rPh sb="106" eb="108">
      <t>トウメン</t>
    </rPh>
    <rPh sb="108" eb="111">
      <t>ダイキボ</t>
    </rPh>
    <rPh sb="111" eb="113">
      <t>シセツ</t>
    </rPh>
    <rPh sb="113" eb="115">
      <t>カイシュウ</t>
    </rPh>
    <rPh sb="118" eb="120">
      <t>ヨテイ</t>
    </rPh>
    <rPh sb="128" eb="131">
      <t>リヨウシャ</t>
    </rPh>
    <rPh sb="132" eb="134">
      <t>ゾウカ</t>
    </rPh>
    <rPh sb="138" eb="139">
      <t>ムラ</t>
    </rPh>
    <rPh sb="139" eb="141">
      <t>ゼンタイ</t>
    </rPh>
    <rPh sb="142" eb="144">
      <t>カソ</t>
    </rPh>
    <rPh sb="144" eb="146">
      <t>タイサク</t>
    </rPh>
    <rPh sb="147" eb="148">
      <t>アワ</t>
    </rPh>
    <rPh sb="150" eb="152">
      <t>ケントウ</t>
    </rPh>
    <rPh sb="153" eb="154">
      <t>カサ</t>
    </rPh>
    <rPh sb="156" eb="1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</si>
</sst>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A9-4759-925A-62B4E308F35C}"/>
            </c:ext>
          </c:extLst>
        </c:ser>
        <c:dLbls>
          <c:showLegendKey val="0"/>
          <c:showVal val="0"/>
          <c:showCatName val="0"/>
          <c:showSerName val="0"/>
          <c:showPercent val="0"/>
          <c:showBubbleSize val="0"/>
        </c:dLbls>
        <c:gapWidth val="150"/>
        <c:axId val="30936448"/>
        <c:axId val="3094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xmlns:c16r2="http://schemas.microsoft.com/office/drawing/2015/06/chart">
            <c:ext xmlns:c16="http://schemas.microsoft.com/office/drawing/2014/chart" uri="{C3380CC4-5D6E-409C-BE32-E72D297353CC}">
              <c16:uniqueId val="{00000001-30A9-4759-925A-62B4E308F35C}"/>
            </c:ext>
          </c:extLst>
        </c:ser>
        <c:dLbls>
          <c:showLegendKey val="0"/>
          <c:showVal val="0"/>
          <c:showCatName val="0"/>
          <c:showSerName val="0"/>
          <c:showPercent val="0"/>
          <c:showBubbleSize val="0"/>
        </c:dLbls>
        <c:marker val="1"/>
        <c:smooth val="0"/>
        <c:axId val="30936448"/>
        <c:axId val="30942720"/>
      </c:lineChart>
      <c:dateAx>
        <c:axId val="30936448"/>
        <c:scaling>
          <c:orientation val="minMax"/>
        </c:scaling>
        <c:delete val="1"/>
        <c:axPos val="b"/>
        <c:numFmt formatCode="ge" sourceLinked="1"/>
        <c:majorTickMark val="none"/>
        <c:minorTickMark val="none"/>
        <c:tickLblPos val="none"/>
        <c:crossAx val="30942720"/>
        <c:crosses val="autoZero"/>
        <c:auto val="1"/>
        <c:lblOffset val="100"/>
        <c:baseTimeUnit val="years"/>
      </c:dateAx>
      <c:valAx>
        <c:axId val="309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53.35</c:v>
                </c:pt>
                <c:pt idx="1">
                  <c:v>58.27</c:v>
                </c:pt>
                <c:pt idx="2">
                  <c:v>50.59</c:v>
                </c:pt>
                <c:pt idx="3">
                  <c:v>38.39</c:v>
                </c:pt>
                <c:pt idx="4">
                  <c:v>36.81</c:v>
                </c:pt>
              </c:numCache>
            </c:numRef>
          </c:val>
          <c:extLst xmlns:c16r2="http://schemas.microsoft.com/office/drawing/2015/06/chart">
            <c:ext xmlns:c16="http://schemas.microsoft.com/office/drawing/2014/chart" uri="{C3380CC4-5D6E-409C-BE32-E72D297353CC}">
              <c16:uniqueId val="{00000000-CF36-43B2-A1AB-971AB4167409}"/>
            </c:ext>
          </c:extLst>
        </c:ser>
        <c:dLbls>
          <c:showLegendKey val="0"/>
          <c:showVal val="0"/>
          <c:showCatName val="0"/>
          <c:showSerName val="0"/>
          <c:showPercent val="0"/>
          <c:showBubbleSize val="0"/>
        </c:dLbls>
        <c:gapWidth val="150"/>
        <c:axId val="90681344"/>
        <c:axId val="906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xmlns:c16r2="http://schemas.microsoft.com/office/drawing/2015/06/chart">
            <c:ext xmlns:c16="http://schemas.microsoft.com/office/drawing/2014/chart" uri="{C3380CC4-5D6E-409C-BE32-E72D297353CC}">
              <c16:uniqueId val="{00000001-CF36-43B2-A1AB-971AB4167409}"/>
            </c:ext>
          </c:extLst>
        </c:ser>
        <c:dLbls>
          <c:showLegendKey val="0"/>
          <c:showVal val="0"/>
          <c:showCatName val="0"/>
          <c:showSerName val="0"/>
          <c:showPercent val="0"/>
          <c:showBubbleSize val="0"/>
        </c:dLbls>
        <c:marker val="1"/>
        <c:smooth val="0"/>
        <c:axId val="90681344"/>
        <c:axId val="90683264"/>
      </c:lineChart>
      <c:dateAx>
        <c:axId val="90681344"/>
        <c:scaling>
          <c:orientation val="minMax"/>
        </c:scaling>
        <c:delete val="1"/>
        <c:axPos val="b"/>
        <c:numFmt formatCode="ge" sourceLinked="1"/>
        <c:majorTickMark val="none"/>
        <c:minorTickMark val="none"/>
        <c:tickLblPos val="none"/>
        <c:crossAx val="90683264"/>
        <c:crosses val="autoZero"/>
        <c:auto val="1"/>
        <c:lblOffset val="100"/>
        <c:baseTimeUnit val="years"/>
      </c:dateAx>
      <c:valAx>
        <c:axId val="906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90.48</c:v>
                </c:pt>
                <c:pt idx="1">
                  <c:v>91.99</c:v>
                </c:pt>
                <c:pt idx="2">
                  <c:v>92.01</c:v>
                </c:pt>
                <c:pt idx="3">
                  <c:v>92.31</c:v>
                </c:pt>
                <c:pt idx="4">
                  <c:v>93.48</c:v>
                </c:pt>
              </c:numCache>
            </c:numRef>
          </c:val>
          <c:extLst xmlns:c16r2="http://schemas.microsoft.com/office/drawing/2015/06/chart">
            <c:ext xmlns:c16="http://schemas.microsoft.com/office/drawing/2014/chart" uri="{C3380CC4-5D6E-409C-BE32-E72D297353CC}">
              <c16:uniqueId val="{00000000-AE28-46B3-BC38-13D2B99D6551}"/>
            </c:ext>
          </c:extLst>
        </c:ser>
        <c:dLbls>
          <c:showLegendKey val="0"/>
          <c:showVal val="0"/>
          <c:showCatName val="0"/>
          <c:showSerName val="0"/>
          <c:showPercent val="0"/>
          <c:showBubbleSize val="0"/>
        </c:dLbls>
        <c:gapWidth val="150"/>
        <c:axId val="91791744"/>
        <c:axId val="917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xmlns:c16r2="http://schemas.microsoft.com/office/drawing/2015/06/chart">
            <c:ext xmlns:c16="http://schemas.microsoft.com/office/drawing/2014/chart" uri="{C3380CC4-5D6E-409C-BE32-E72D297353CC}">
              <c16:uniqueId val="{00000001-AE28-46B3-BC38-13D2B99D6551}"/>
            </c:ext>
          </c:extLst>
        </c:ser>
        <c:dLbls>
          <c:showLegendKey val="0"/>
          <c:showVal val="0"/>
          <c:showCatName val="0"/>
          <c:showSerName val="0"/>
          <c:showPercent val="0"/>
          <c:showBubbleSize val="0"/>
        </c:dLbls>
        <c:marker val="1"/>
        <c:smooth val="0"/>
        <c:axId val="91791744"/>
        <c:axId val="91793664"/>
      </c:lineChart>
      <c:dateAx>
        <c:axId val="91791744"/>
        <c:scaling>
          <c:orientation val="minMax"/>
        </c:scaling>
        <c:delete val="1"/>
        <c:axPos val="b"/>
        <c:numFmt formatCode="ge" sourceLinked="1"/>
        <c:majorTickMark val="none"/>
        <c:minorTickMark val="none"/>
        <c:tickLblPos val="none"/>
        <c:crossAx val="91793664"/>
        <c:crosses val="autoZero"/>
        <c:auto val="1"/>
        <c:lblOffset val="100"/>
        <c:baseTimeUnit val="years"/>
      </c:dateAx>
      <c:valAx>
        <c:axId val="917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98.4</c:v>
                </c:pt>
                <c:pt idx="1">
                  <c:v>100</c:v>
                </c:pt>
                <c:pt idx="2">
                  <c:v>98.58</c:v>
                </c:pt>
                <c:pt idx="3">
                  <c:v>99.05</c:v>
                </c:pt>
                <c:pt idx="4">
                  <c:v>98.23</c:v>
                </c:pt>
              </c:numCache>
            </c:numRef>
          </c:val>
          <c:extLst xmlns:c16r2="http://schemas.microsoft.com/office/drawing/2015/06/chart">
            <c:ext xmlns:c16="http://schemas.microsoft.com/office/drawing/2014/chart" uri="{C3380CC4-5D6E-409C-BE32-E72D297353CC}">
              <c16:uniqueId val="{00000000-7BFD-4A98-AF69-1F8D8F0E070E}"/>
            </c:ext>
          </c:extLst>
        </c:ser>
        <c:dLbls>
          <c:showLegendKey val="0"/>
          <c:showVal val="0"/>
          <c:showCatName val="0"/>
          <c:showSerName val="0"/>
          <c:showPercent val="0"/>
          <c:showBubbleSize val="0"/>
        </c:dLbls>
        <c:gapWidth val="150"/>
        <c:axId val="30986240"/>
        <c:axId val="3098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FD-4A98-AF69-1F8D8F0E070E}"/>
            </c:ext>
          </c:extLst>
        </c:ser>
        <c:dLbls>
          <c:showLegendKey val="0"/>
          <c:showVal val="0"/>
          <c:showCatName val="0"/>
          <c:showSerName val="0"/>
          <c:showPercent val="0"/>
          <c:showBubbleSize val="0"/>
        </c:dLbls>
        <c:marker val="1"/>
        <c:smooth val="0"/>
        <c:axId val="30986240"/>
        <c:axId val="30988160"/>
      </c:lineChart>
      <c:dateAx>
        <c:axId val="30986240"/>
        <c:scaling>
          <c:orientation val="minMax"/>
        </c:scaling>
        <c:delete val="1"/>
        <c:axPos val="b"/>
        <c:numFmt formatCode="ge" sourceLinked="1"/>
        <c:majorTickMark val="none"/>
        <c:minorTickMark val="none"/>
        <c:tickLblPos val="none"/>
        <c:crossAx val="30988160"/>
        <c:crosses val="autoZero"/>
        <c:auto val="1"/>
        <c:lblOffset val="100"/>
        <c:baseTimeUnit val="years"/>
      </c:dateAx>
      <c:valAx>
        <c:axId val="309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53-451E-B6CA-096370B98A95}"/>
            </c:ext>
          </c:extLst>
        </c:ser>
        <c:dLbls>
          <c:showLegendKey val="0"/>
          <c:showVal val="0"/>
          <c:showCatName val="0"/>
          <c:showSerName val="0"/>
          <c:showPercent val="0"/>
          <c:showBubbleSize val="0"/>
        </c:dLbls>
        <c:gapWidth val="150"/>
        <c:axId val="31494528"/>
        <c:axId val="314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53-451E-B6CA-096370B98A95}"/>
            </c:ext>
          </c:extLst>
        </c:ser>
        <c:dLbls>
          <c:showLegendKey val="0"/>
          <c:showVal val="0"/>
          <c:showCatName val="0"/>
          <c:showSerName val="0"/>
          <c:showPercent val="0"/>
          <c:showBubbleSize val="0"/>
        </c:dLbls>
        <c:marker val="1"/>
        <c:smooth val="0"/>
        <c:axId val="31494528"/>
        <c:axId val="31496448"/>
      </c:lineChart>
      <c:dateAx>
        <c:axId val="31494528"/>
        <c:scaling>
          <c:orientation val="minMax"/>
        </c:scaling>
        <c:delete val="1"/>
        <c:axPos val="b"/>
        <c:numFmt formatCode="ge" sourceLinked="1"/>
        <c:majorTickMark val="none"/>
        <c:minorTickMark val="none"/>
        <c:tickLblPos val="none"/>
        <c:crossAx val="31496448"/>
        <c:crosses val="autoZero"/>
        <c:auto val="1"/>
        <c:lblOffset val="100"/>
        <c:baseTimeUnit val="years"/>
      </c:dateAx>
      <c:valAx>
        <c:axId val="314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10-49FA-B5EA-679F84423316}"/>
            </c:ext>
          </c:extLst>
        </c:ser>
        <c:dLbls>
          <c:showLegendKey val="0"/>
          <c:showVal val="0"/>
          <c:showCatName val="0"/>
          <c:showSerName val="0"/>
          <c:showPercent val="0"/>
          <c:showBubbleSize val="0"/>
        </c:dLbls>
        <c:gapWidth val="150"/>
        <c:axId val="31609600"/>
        <c:axId val="316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10-49FA-B5EA-679F84423316}"/>
            </c:ext>
          </c:extLst>
        </c:ser>
        <c:dLbls>
          <c:showLegendKey val="0"/>
          <c:showVal val="0"/>
          <c:showCatName val="0"/>
          <c:showSerName val="0"/>
          <c:showPercent val="0"/>
          <c:showBubbleSize val="0"/>
        </c:dLbls>
        <c:marker val="1"/>
        <c:smooth val="0"/>
        <c:axId val="31609600"/>
        <c:axId val="31611520"/>
      </c:lineChart>
      <c:dateAx>
        <c:axId val="31609600"/>
        <c:scaling>
          <c:orientation val="minMax"/>
        </c:scaling>
        <c:delete val="1"/>
        <c:axPos val="b"/>
        <c:numFmt formatCode="ge" sourceLinked="1"/>
        <c:majorTickMark val="none"/>
        <c:minorTickMark val="none"/>
        <c:tickLblPos val="none"/>
        <c:crossAx val="31611520"/>
        <c:crosses val="autoZero"/>
        <c:auto val="1"/>
        <c:lblOffset val="100"/>
        <c:baseTimeUnit val="years"/>
      </c:dateAx>
      <c:valAx>
        <c:axId val="316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31-4643-941D-EA65E3BFA65B}"/>
            </c:ext>
          </c:extLst>
        </c:ser>
        <c:dLbls>
          <c:showLegendKey val="0"/>
          <c:showVal val="0"/>
          <c:showCatName val="0"/>
          <c:showSerName val="0"/>
          <c:showPercent val="0"/>
          <c:showBubbleSize val="0"/>
        </c:dLbls>
        <c:gapWidth val="150"/>
        <c:axId val="31268864"/>
        <c:axId val="312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31-4643-941D-EA65E3BFA65B}"/>
            </c:ext>
          </c:extLst>
        </c:ser>
        <c:dLbls>
          <c:showLegendKey val="0"/>
          <c:showVal val="0"/>
          <c:showCatName val="0"/>
          <c:showSerName val="0"/>
          <c:showPercent val="0"/>
          <c:showBubbleSize val="0"/>
        </c:dLbls>
        <c:marker val="1"/>
        <c:smooth val="0"/>
        <c:axId val="31268864"/>
        <c:axId val="31270400"/>
      </c:lineChart>
      <c:dateAx>
        <c:axId val="31268864"/>
        <c:scaling>
          <c:orientation val="minMax"/>
        </c:scaling>
        <c:delete val="1"/>
        <c:axPos val="b"/>
        <c:numFmt formatCode="ge" sourceLinked="1"/>
        <c:majorTickMark val="none"/>
        <c:minorTickMark val="none"/>
        <c:tickLblPos val="none"/>
        <c:crossAx val="31270400"/>
        <c:crosses val="autoZero"/>
        <c:auto val="1"/>
        <c:lblOffset val="100"/>
        <c:baseTimeUnit val="years"/>
      </c:dateAx>
      <c:valAx>
        <c:axId val="312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BB-48FA-84CD-D9379BA67734}"/>
            </c:ext>
          </c:extLst>
        </c:ser>
        <c:dLbls>
          <c:showLegendKey val="0"/>
          <c:showVal val="0"/>
          <c:showCatName val="0"/>
          <c:showSerName val="0"/>
          <c:showPercent val="0"/>
          <c:showBubbleSize val="0"/>
        </c:dLbls>
        <c:gapWidth val="150"/>
        <c:axId val="31293440"/>
        <c:axId val="312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BB-48FA-84CD-D9379BA67734}"/>
            </c:ext>
          </c:extLst>
        </c:ser>
        <c:dLbls>
          <c:showLegendKey val="0"/>
          <c:showVal val="0"/>
          <c:showCatName val="0"/>
          <c:showSerName val="0"/>
          <c:showPercent val="0"/>
          <c:showBubbleSize val="0"/>
        </c:dLbls>
        <c:marker val="1"/>
        <c:smooth val="0"/>
        <c:axId val="31293440"/>
        <c:axId val="31295360"/>
      </c:lineChart>
      <c:dateAx>
        <c:axId val="31293440"/>
        <c:scaling>
          <c:orientation val="minMax"/>
        </c:scaling>
        <c:delete val="1"/>
        <c:axPos val="b"/>
        <c:numFmt formatCode="ge" sourceLinked="1"/>
        <c:majorTickMark val="none"/>
        <c:minorTickMark val="none"/>
        <c:tickLblPos val="none"/>
        <c:crossAx val="31295360"/>
        <c:crosses val="autoZero"/>
        <c:auto val="1"/>
        <c:lblOffset val="100"/>
        <c:baseTimeUnit val="years"/>
      </c:dateAx>
      <c:valAx>
        <c:axId val="312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2888.13</c:v>
                </c:pt>
                <c:pt idx="4" formatCode="#,##0.00;&quot;△&quot;#,##0.00;&quot;-&quot;">
                  <c:v>2754.52</c:v>
                </c:pt>
              </c:numCache>
            </c:numRef>
          </c:val>
          <c:extLst xmlns:c16r2="http://schemas.microsoft.com/office/drawing/2015/06/chart">
            <c:ext xmlns:c16="http://schemas.microsoft.com/office/drawing/2014/chart" uri="{C3380CC4-5D6E-409C-BE32-E72D297353CC}">
              <c16:uniqueId val="{00000000-565D-44D8-831C-690B652132FD}"/>
            </c:ext>
          </c:extLst>
        </c:ser>
        <c:dLbls>
          <c:showLegendKey val="0"/>
          <c:showVal val="0"/>
          <c:showCatName val="0"/>
          <c:showSerName val="0"/>
          <c:showPercent val="0"/>
          <c:showBubbleSize val="0"/>
        </c:dLbls>
        <c:gapWidth val="150"/>
        <c:axId val="31670656"/>
        <c:axId val="316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xmlns:c16r2="http://schemas.microsoft.com/office/drawing/2015/06/chart">
            <c:ext xmlns:c16="http://schemas.microsoft.com/office/drawing/2014/chart" uri="{C3380CC4-5D6E-409C-BE32-E72D297353CC}">
              <c16:uniqueId val="{00000001-565D-44D8-831C-690B652132FD}"/>
            </c:ext>
          </c:extLst>
        </c:ser>
        <c:dLbls>
          <c:showLegendKey val="0"/>
          <c:showVal val="0"/>
          <c:showCatName val="0"/>
          <c:showSerName val="0"/>
          <c:showPercent val="0"/>
          <c:showBubbleSize val="0"/>
        </c:dLbls>
        <c:marker val="1"/>
        <c:smooth val="0"/>
        <c:axId val="31670656"/>
        <c:axId val="31672576"/>
      </c:lineChart>
      <c:dateAx>
        <c:axId val="31670656"/>
        <c:scaling>
          <c:orientation val="minMax"/>
        </c:scaling>
        <c:delete val="1"/>
        <c:axPos val="b"/>
        <c:numFmt formatCode="ge" sourceLinked="1"/>
        <c:majorTickMark val="none"/>
        <c:minorTickMark val="none"/>
        <c:tickLblPos val="none"/>
        <c:crossAx val="31672576"/>
        <c:crosses val="autoZero"/>
        <c:auto val="1"/>
        <c:lblOffset val="100"/>
        <c:baseTimeUnit val="years"/>
      </c:dateAx>
      <c:valAx>
        <c:axId val="316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52.59</c:v>
                </c:pt>
                <c:pt idx="1">
                  <c:v>51.83</c:v>
                </c:pt>
                <c:pt idx="2">
                  <c:v>37.64</c:v>
                </c:pt>
                <c:pt idx="3">
                  <c:v>66.790000000000006</c:v>
                </c:pt>
                <c:pt idx="4">
                  <c:v>64.739999999999995</c:v>
                </c:pt>
              </c:numCache>
            </c:numRef>
          </c:val>
          <c:extLst xmlns:c16r2="http://schemas.microsoft.com/office/drawing/2015/06/chart">
            <c:ext xmlns:c16="http://schemas.microsoft.com/office/drawing/2014/chart" uri="{C3380CC4-5D6E-409C-BE32-E72D297353CC}">
              <c16:uniqueId val="{00000000-F27A-45E5-823C-9A24CACC5A0C}"/>
            </c:ext>
          </c:extLst>
        </c:ser>
        <c:dLbls>
          <c:showLegendKey val="0"/>
          <c:showVal val="0"/>
          <c:showCatName val="0"/>
          <c:showSerName val="0"/>
          <c:showPercent val="0"/>
          <c:showBubbleSize val="0"/>
        </c:dLbls>
        <c:gapWidth val="150"/>
        <c:axId val="31704576"/>
        <c:axId val="3170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xmlns:c16r2="http://schemas.microsoft.com/office/drawing/2015/06/chart">
            <c:ext xmlns:c16="http://schemas.microsoft.com/office/drawing/2014/chart" uri="{C3380CC4-5D6E-409C-BE32-E72D297353CC}">
              <c16:uniqueId val="{00000001-F27A-45E5-823C-9A24CACC5A0C}"/>
            </c:ext>
          </c:extLst>
        </c:ser>
        <c:dLbls>
          <c:showLegendKey val="0"/>
          <c:showVal val="0"/>
          <c:showCatName val="0"/>
          <c:showSerName val="0"/>
          <c:showPercent val="0"/>
          <c:showBubbleSize val="0"/>
        </c:dLbls>
        <c:marker val="1"/>
        <c:smooth val="0"/>
        <c:axId val="31704576"/>
        <c:axId val="31706496"/>
      </c:lineChart>
      <c:dateAx>
        <c:axId val="31704576"/>
        <c:scaling>
          <c:orientation val="minMax"/>
        </c:scaling>
        <c:delete val="1"/>
        <c:axPos val="b"/>
        <c:numFmt formatCode="ge" sourceLinked="1"/>
        <c:majorTickMark val="none"/>
        <c:minorTickMark val="none"/>
        <c:tickLblPos val="none"/>
        <c:crossAx val="31706496"/>
        <c:crosses val="autoZero"/>
        <c:auto val="1"/>
        <c:lblOffset val="100"/>
        <c:baseTimeUnit val="years"/>
      </c:dateAx>
      <c:valAx>
        <c:axId val="317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226.15</c:v>
                </c:pt>
                <c:pt idx="1">
                  <c:v>204.83</c:v>
                </c:pt>
                <c:pt idx="2">
                  <c:v>316.75</c:v>
                </c:pt>
                <c:pt idx="3">
                  <c:v>236.24</c:v>
                </c:pt>
                <c:pt idx="4">
                  <c:v>247.87</c:v>
                </c:pt>
              </c:numCache>
            </c:numRef>
          </c:val>
          <c:extLst xmlns:c16r2="http://schemas.microsoft.com/office/drawing/2015/06/chart">
            <c:ext xmlns:c16="http://schemas.microsoft.com/office/drawing/2014/chart" uri="{C3380CC4-5D6E-409C-BE32-E72D297353CC}">
              <c16:uniqueId val="{00000000-A98B-4BF2-AA6A-85BD6D6A324A}"/>
            </c:ext>
          </c:extLst>
        </c:ser>
        <c:dLbls>
          <c:showLegendKey val="0"/>
          <c:showVal val="0"/>
          <c:showCatName val="0"/>
          <c:showSerName val="0"/>
          <c:showPercent val="0"/>
          <c:showBubbleSize val="0"/>
        </c:dLbls>
        <c:gapWidth val="150"/>
        <c:axId val="31718784"/>
        <c:axId val="906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xmlns:c16r2="http://schemas.microsoft.com/office/drawing/2015/06/chart">
            <c:ext xmlns:c16="http://schemas.microsoft.com/office/drawing/2014/chart" uri="{C3380CC4-5D6E-409C-BE32-E72D297353CC}">
              <c16:uniqueId val="{00000001-A98B-4BF2-AA6A-85BD6D6A324A}"/>
            </c:ext>
          </c:extLst>
        </c:ser>
        <c:dLbls>
          <c:showLegendKey val="0"/>
          <c:showVal val="0"/>
          <c:showCatName val="0"/>
          <c:showSerName val="0"/>
          <c:showPercent val="0"/>
          <c:showBubbleSize val="0"/>
        </c:dLbls>
        <c:marker val="1"/>
        <c:smooth val="0"/>
        <c:axId val="31718784"/>
        <c:axId val="90654208"/>
      </c:lineChart>
      <c:dateAx>
        <c:axId val="31718784"/>
        <c:scaling>
          <c:orientation val="minMax"/>
        </c:scaling>
        <c:delete val="1"/>
        <c:axPos val="b"/>
        <c:numFmt formatCode="ge" sourceLinked="1"/>
        <c:majorTickMark val="none"/>
        <c:minorTickMark val="none"/>
        <c:tickLblPos val="none"/>
        <c:crossAx val="90654208"/>
        <c:crosses val="autoZero"/>
        <c:auto val="1"/>
        <c:lblOffset val="100"/>
        <c:baseTimeUnit val="years"/>
      </c:dateAx>
      <c:valAx>
        <c:axId val="906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根羽村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952</v>
      </c>
      <c r="AM8" s="49"/>
      <c r="AN8" s="49"/>
      <c r="AO8" s="49"/>
      <c r="AP8" s="49"/>
      <c r="AQ8" s="49"/>
      <c r="AR8" s="49"/>
      <c r="AS8" s="49"/>
      <c r="AT8" s="44">
        <f>データ!T6</f>
        <v>89.97</v>
      </c>
      <c r="AU8" s="44"/>
      <c r="AV8" s="44"/>
      <c r="AW8" s="44"/>
      <c r="AX8" s="44"/>
      <c r="AY8" s="44"/>
      <c r="AZ8" s="44"/>
      <c r="BA8" s="44"/>
      <c r="BB8" s="44">
        <f>データ!U6</f>
        <v>10.58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70.06</v>
      </c>
      <c r="Q10" s="44"/>
      <c r="R10" s="44"/>
      <c r="S10" s="44"/>
      <c r="T10" s="44"/>
      <c r="U10" s="44"/>
      <c r="V10" s="44"/>
      <c r="W10" s="44">
        <f>データ!Q6</f>
        <v>100</v>
      </c>
      <c r="X10" s="44"/>
      <c r="Y10" s="44"/>
      <c r="Z10" s="44"/>
      <c r="AA10" s="44"/>
      <c r="AB10" s="44"/>
      <c r="AC10" s="44"/>
      <c r="AD10" s="49">
        <f>データ!R6</f>
        <v>3000</v>
      </c>
      <c r="AE10" s="49"/>
      <c r="AF10" s="49"/>
      <c r="AG10" s="49"/>
      <c r="AH10" s="49"/>
      <c r="AI10" s="49"/>
      <c r="AJ10" s="49"/>
      <c r="AK10" s="2"/>
      <c r="AL10" s="49">
        <f>データ!V6</f>
        <v>660</v>
      </c>
      <c r="AM10" s="49"/>
      <c r="AN10" s="49"/>
      <c r="AO10" s="49"/>
      <c r="AP10" s="49"/>
      <c r="AQ10" s="49"/>
      <c r="AR10" s="49"/>
      <c r="AS10" s="49"/>
      <c r="AT10" s="44">
        <f>データ!W6</f>
        <v>0.44</v>
      </c>
      <c r="AU10" s="44"/>
      <c r="AV10" s="44"/>
      <c r="AW10" s="44"/>
      <c r="AX10" s="44"/>
      <c r="AY10" s="44"/>
      <c r="AZ10" s="44"/>
      <c r="BA10" s="44"/>
      <c r="BB10" s="44">
        <f>データ!X6</f>
        <v>1500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31</v>
      </c>
      <c r="BM45" s="84"/>
      <c r="BN45" s="84"/>
      <c r="BO45" s="84"/>
      <c r="BP45" s="84"/>
      <c r="BQ45" s="84"/>
      <c r="BR45" s="84"/>
      <c r="BS45" s="84"/>
      <c r="BT45" s="84"/>
      <c r="BU45" s="84"/>
      <c r="BV45" s="84"/>
      <c r="BW45" s="84"/>
      <c r="BX45" s="84"/>
      <c r="BY45" s="84"/>
      <c r="BZ45" s="8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124</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37</v>
      </c>
      <c r="BM64" s="84"/>
      <c r="BN64" s="84"/>
      <c r="BO64" s="84"/>
      <c r="BP64" s="84"/>
      <c r="BQ64" s="84"/>
      <c r="BR64" s="84"/>
      <c r="BS64" s="84"/>
      <c r="BT64" s="84"/>
      <c r="BU64" s="84"/>
      <c r="BV64" s="84"/>
      <c r="BW64" s="84"/>
      <c r="BX64" s="84"/>
      <c r="BY64" s="84"/>
      <c r="BZ64" s="8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125</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xkFJpBGZ5hsbnN9D5Qw2SsauD4S6gBA0c+Y3de0zR9NUENnndXk06mmCFml4TuwsBNuZr7st5PmqLcWxhDOw/g==" saltValue="xiq/z70FTbN4qRYfno+Uw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204102</v>
      </c>
      <c r="D6" s="32">
        <f t="shared" si="3"/>
        <v>47</v>
      </c>
      <c r="E6" s="32">
        <f t="shared" si="3"/>
        <v>17</v>
      </c>
      <c r="F6" s="32">
        <f t="shared" si="3"/>
        <v>5</v>
      </c>
      <c r="G6" s="32">
        <f t="shared" si="3"/>
        <v>0</v>
      </c>
      <c r="H6" s="32" t="str">
        <f t="shared" si="3"/>
        <v>長野県　根羽村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70.06</v>
      </c>
      <c r="Q6" s="33">
        <f t="shared" si="3"/>
        <v>100</v>
      </c>
      <c r="R6" s="33">
        <f t="shared" si="3"/>
        <v>3000</v>
      </c>
      <c r="S6" s="33">
        <f t="shared" si="3"/>
        <v>952</v>
      </c>
      <c r="T6" s="33">
        <f t="shared" si="3"/>
        <v>89.97</v>
      </c>
      <c r="U6" s="33">
        <f t="shared" si="3"/>
        <v>10.58</v>
      </c>
      <c r="V6" s="33">
        <f t="shared" si="3"/>
        <v>660</v>
      </c>
      <c r="W6" s="33">
        <f t="shared" si="3"/>
        <v>0.44</v>
      </c>
      <c r="X6" s="33">
        <f t="shared" si="3"/>
        <v>1500</v>
      </c>
      <c r="Y6" s="34">
        <f>IF(Y7="",NA(),Y7)</f>
        <v>98.4</v>
      </c>
      <c r="Z6" s="34">
        <f t="shared" ref="Z6:AH6" si="4">IF(Z7="",NA(),Z7)</f>
        <v>100</v>
      </c>
      <c r="AA6" s="34">
        <f t="shared" si="4"/>
        <v>98.58</v>
      </c>
      <c r="AB6" s="34">
        <f t="shared" si="4"/>
        <v>99.05</v>
      </c>
      <c r="AC6" s="34">
        <f t="shared" si="4"/>
        <v>98.23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2888.13</v>
      </c>
      <c r="BJ6" s="34">
        <f t="shared" si="7"/>
        <v>2754.52</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52.59</v>
      </c>
      <c r="BR6" s="34">
        <f t="shared" ref="BR6:BZ6" si="8">IF(BR7="",NA(),BR7)</f>
        <v>51.83</v>
      </c>
      <c r="BS6" s="34">
        <f t="shared" si="8"/>
        <v>37.64</v>
      </c>
      <c r="BT6" s="34">
        <f t="shared" si="8"/>
        <v>66.790000000000006</v>
      </c>
      <c r="BU6" s="34">
        <f t="shared" si="8"/>
        <v>64.739999999999995</v>
      </c>
      <c r="BV6" s="34">
        <f t="shared" si="8"/>
        <v>41.04</v>
      </c>
      <c r="BW6" s="34">
        <f t="shared" si="8"/>
        <v>41.08</v>
      </c>
      <c r="BX6" s="34">
        <f t="shared" si="8"/>
        <v>41.34</v>
      </c>
      <c r="BY6" s="34">
        <f t="shared" si="8"/>
        <v>40.06</v>
      </c>
      <c r="BZ6" s="34">
        <f t="shared" si="8"/>
        <v>59.8</v>
      </c>
      <c r="CA6" s="33" t="str">
        <f>IF(CA7="","",IF(CA7="-","【-】","【"&amp;SUBSTITUTE(TEXT(CA7,"#,##0.00"),"-","△")&amp;"】"))</f>
        <v>【60.64】</v>
      </c>
      <c r="CB6" s="34">
        <f>IF(CB7="",NA(),CB7)</f>
        <v>226.15</v>
      </c>
      <c r="CC6" s="34">
        <f t="shared" ref="CC6:CK6" si="9">IF(CC7="",NA(),CC7)</f>
        <v>204.83</v>
      </c>
      <c r="CD6" s="34">
        <f t="shared" si="9"/>
        <v>316.75</v>
      </c>
      <c r="CE6" s="34">
        <f t="shared" si="9"/>
        <v>236.24</v>
      </c>
      <c r="CF6" s="34">
        <f t="shared" si="9"/>
        <v>247.87</v>
      </c>
      <c r="CG6" s="34">
        <f t="shared" si="9"/>
        <v>357.08</v>
      </c>
      <c r="CH6" s="34">
        <f t="shared" si="9"/>
        <v>378.08</v>
      </c>
      <c r="CI6" s="34">
        <f t="shared" si="9"/>
        <v>357.49</v>
      </c>
      <c r="CJ6" s="34">
        <f t="shared" si="9"/>
        <v>355.22</v>
      </c>
      <c r="CK6" s="34">
        <f t="shared" si="9"/>
        <v>263.76</v>
      </c>
      <c r="CL6" s="33" t="str">
        <f>IF(CL7="","",IF(CL7="-","【-】","【"&amp;SUBSTITUTE(TEXT(CL7,"#,##0.00"),"-","△")&amp;"】"))</f>
        <v>【255.52】</v>
      </c>
      <c r="CM6" s="34">
        <f>IF(CM7="",NA(),CM7)</f>
        <v>53.35</v>
      </c>
      <c r="CN6" s="34">
        <f t="shared" ref="CN6:CV6" si="10">IF(CN7="",NA(),CN7)</f>
        <v>58.27</v>
      </c>
      <c r="CO6" s="34">
        <f t="shared" si="10"/>
        <v>50.59</v>
      </c>
      <c r="CP6" s="34">
        <f t="shared" si="10"/>
        <v>38.39</v>
      </c>
      <c r="CQ6" s="34">
        <f t="shared" si="10"/>
        <v>36.81</v>
      </c>
      <c r="CR6" s="34">
        <f t="shared" si="10"/>
        <v>45.95</v>
      </c>
      <c r="CS6" s="34">
        <f t="shared" si="10"/>
        <v>44.69</v>
      </c>
      <c r="CT6" s="34">
        <f t="shared" si="10"/>
        <v>44.69</v>
      </c>
      <c r="CU6" s="34">
        <f t="shared" si="10"/>
        <v>42.84</v>
      </c>
      <c r="CV6" s="34">
        <f t="shared" si="10"/>
        <v>51.75</v>
      </c>
      <c r="CW6" s="33" t="str">
        <f>IF(CW7="","",IF(CW7="-","【-】","【"&amp;SUBSTITUTE(TEXT(CW7,"#,##0.00"),"-","△")&amp;"】"))</f>
        <v>【52.49】</v>
      </c>
      <c r="CX6" s="34">
        <f>IF(CX7="",NA(),CX7)</f>
        <v>90.48</v>
      </c>
      <c r="CY6" s="34">
        <f t="shared" ref="CY6:DG6" si="11">IF(CY7="",NA(),CY7)</f>
        <v>91.99</v>
      </c>
      <c r="CZ6" s="34">
        <f t="shared" si="11"/>
        <v>92.01</v>
      </c>
      <c r="DA6" s="34">
        <f t="shared" si="11"/>
        <v>92.31</v>
      </c>
      <c r="DB6" s="34">
        <f t="shared" si="11"/>
        <v>93.48</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x14ac:dyDescent="0.15">
      <c r="A7" s="27"/>
      <c r="B7" s="36">
        <v>2017</v>
      </c>
      <c r="C7" s="36">
        <v>204102</v>
      </c>
      <c r="D7" s="36">
        <v>47</v>
      </c>
      <c r="E7" s="36">
        <v>17</v>
      </c>
      <c r="F7" s="36">
        <v>5</v>
      </c>
      <c r="G7" s="36">
        <v>0</v>
      </c>
      <c r="H7" s="36" t="s">
        <v>110</v>
      </c>
      <c r="I7" s="36" t="s">
        <v>111</v>
      </c>
      <c r="J7" s="36" t="s">
        <v>112</v>
      </c>
      <c r="K7" s="36" t="s">
        <v>113</v>
      </c>
      <c r="L7" s="36" t="s">
        <v>114</v>
      </c>
      <c r="M7" s="36" t="s">
        <v>115</v>
      </c>
      <c r="N7" s="37" t="s">
        <v>116</v>
      </c>
      <c r="O7" s="37" t="s">
        <v>117</v>
      </c>
      <c r="P7" s="37">
        <v>70.06</v>
      </c>
      <c r="Q7" s="37">
        <v>100</v>
      </c>
      <c r="R7" s="37">
        <v>3000</v>
      </c>
      <c r="S7" s="37">
        <v>952</v>
      </c>
      <c r="T7" s="37">
        <v>89.97</v>
      </c>
      <c r="U7" s="37">
        <v>10.58</v>
      </c>
      <c r="V7" s="37">
        <v>660</v>
      </c>
      <c r="W7" s="37">
        <v>0.44</v>
      </c>
      <c r="X7" s="37">
        <v>1500</v>
      </c>
      <c r="Y7" s="37">
        <v>98.4</v>
      </c>
      <c r="Z7" s="37">
        <v>100</v>
      </c>
      <c r="AA7" s="37">
        <v>98.58</v>
      </c>
      <c r="AB7" s="37">
        <v>99.05</v>
      </c>
      <c r="AC7" s="37">
        <v>98.23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2888.13</v>
      </c>
      <c r="BJ7" s="37">
        <v>2754.52</v>
      </c>
      <c r="BK7" s="37">
        <v>1117.1099999999999</v>
      </c>
      <c r="BL7" s="37">
        <v>1161.05</v>
      </c>
      <c r="BM7" s="37">
        <v>979.89</v>
      </c>
      <c r="BN7" s="37">
        <v>1051.43</v>
      </c>
      <c r="BO7" s="37">
        <v>855.8</v>
      </c>
      <c r="BP7" s="37">
        <v>814.89</v>
      </c>
      <c r="BQ7" s="37">
        <v>52.59</v>
      </c>
      <c r="BR7" s="37">
        <v>51.83</v>
      </c>
      <c r="BS7" s="37">
        <v>37.64</v>
      </c>
      <c r="BT7" s="37">
        <v>66.790000000000006</v>
      </c>
      <c r="BU7" s="37">
        <v>64.739999999999995</v>
      </c>
      <c r="BV7" s="37">
        <v>41.04</v>
      </c>
      <c r="BW7" s="37">
        <v>41.08</v>
      </c>
      <c r="BX7" s="37">
        <v>41.34</v>
      </c>
      <c r="BY7" s="37">
        <v>40.06</v>
      </c>
      <c r="BZ7" s="37">
        <v>59.8</v>
      </c>
      <c r="CA7" s="37">
        <v>60.64</v>
      </c>
      <c r="CB7" s="37">
        <v>226.15</v>
      </c>
      <c r="CC7" s="37">
        <v>204.83</v>
      </c>
      <c r="CD7" s="37">
        <v>316.75</v>
      </c>
      <c r="CE7" s="37">
        <v>236.24</v>
      </c>
      <c r="CF7" s="37">
        <v>247.87</v>
      </c>
      <c r="CG7" s="37">
        <v>357.08</v>
      </c>
      <c r="CH7" s="37">
        <v>378.08</v>
      </c>
      <c r="CI7" s="37">
        <v>357.49</v>
      </c>
      <c r="CJ7" s="37">
        <v>355.22</v>
      </c>
      <c r="CK7" s="37">
        <v>263.76</v>
      </c>
      <c r="CL7" s="37">
        <v>255.52</v>
      </c>
      <c r="CM7" s="37">
        <v>53.35</v>
      </c>
      <c r="CN7" s="37">
        <v>58.27</v>
      </c>
      <c r="CO7" s="37">
        <v>50.59</v>
      </c>
      <c r="CP7" s="37">
        <v>38.39</v>
      </c>
      <c r="CQ7" s="37">
        <v>36.81</v>
      </c>
      <c r="CR7" s="37">
        <v>45.95</v>
      </c>
      <c r="CS7" s="37">
        <v>44.69</v>
      </c>
      <c r="CT7" s="37">
        <v>44.69</v>
      </c>
      <c r="CU7" s="37">
        <v>42.84</v>
      </c>
      <c r="CV7" s="37">
        <v>51.75</v>
      </c>
      <c r="CW7" s="37">
        <v>52.49</v>
      </c>
      <c r="CX7" s="37">
        <v>90.48</v>
      </c>
      <c r="CY7" s="37">
        <v>91.99</v>
      </c>
      <c r="CZ7" s="37">
        <v>92.01</v>
      </c>
      <c r="DA7" s="37">
        <v>92.31</v>
      </c>
      <c r="DB7" s="37">
        <v>93.48</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2019-02-15T02:46:18Z</cp:lastPrinted>
  <dcterms:created xsi:type="dcterms:W3CDTF">2018-12-03T09:24:42Z</dcterms:created>
  <dcterms:modified xsi:type="dcterms:W3CDTF">2019-02-20T12:01:05Z</dcterms:modified>
  <cp:category/>
</cp:coreProperties>
</file>