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l5tIrTAZbEOPdb7gQ7ubYichHLeTqpJeRwvy+HFnn686AItjNPpRXVOHMJ77er9Vm/JoTWoOodlf2lHEVkp/w==" workbookSaltValue="pcti085Wy9ZWQdZabBn/P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<sst xmlns="http://schemas.openxmlformats.org/spreadsheetml/2006/main" count="240" uniqueCount="128">
  <si>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</si>
  <si>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</si>
  <si>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</si>
  <si>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</si>
  <si>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</si>
  <si>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</si>
  <si>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</si>
  <si>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</si>
  <si>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</si>
  <si>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</si>
  <si>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</si>
  <si>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</si>
  <si>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</si>
  <si>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</si>
  <si>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</si>
  <si>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</si>
  <si>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</si>
  <si>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</si>
  <si>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</si>
  <si>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</si>
  <si>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</si>
  <si>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</si>
  <si>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</si>
  <si>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</si>
  <si>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</si>
  <si>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</si>
  <si>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</si>
  <si>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</si>
  <si>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</si>
  <si>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</si>
  <si>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</si>
  <si>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</si>
  <si>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</si>
  <si>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</si>
  <si>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</si>
  <si>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</si>
  <si>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</si>
  <si>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</si>
  <si>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</si>
  <si>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</si>
  <si>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</si>
  <si>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</si>
  <si>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</si>
  <si>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</si>
  <si>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</si>
  <si>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</si>
  <si>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</si>
  <si>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</si>
  <si>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</si>
  <si>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</si>
  <si>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</si>
  <si>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</si>
  <si>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</si>
  <si>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</si>
  <si>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</si>
  <si>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</si>
  <si>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</si>
  <si>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</si>
  <si>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</si>
  <si>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</si>
  <si>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</si>
  <si>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</si>
  <si>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</si>
  <si>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</si>
  <si>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</si>
  <si>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</si>
  <si>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</si>
  <si>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</si>
  <si>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</si>
  <si>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</si>
  <si>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</si>
  <si>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</si>
  <si>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</si>
  <si>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</si>
  <si>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</si>
  <si>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</si>
  <si>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</si>
  <si>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</si>
  <si>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</si>
  <si>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</si>
  <si>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</si>
  <si>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</si>
  <si>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</si>
  <si>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</si>
  <si>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</si>
  <si>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</si>
  <si>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</si>
  <si>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</si>
  <si>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</si>
  <si>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</si>
  <si>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</si>
  <si>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</si>
  <si>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</si>
  <si>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</si>
  <si>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</si>
  <si>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</si>
  <si>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</si>
  <si>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</si>
  <si>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</si>
  <si>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</si>
  <si>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</si>
  <si>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</si>
  <si>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</si>
  <si>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</si>
  <si>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</si>
  <si>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</si>
  <si>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</si>
  <si>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</si>
  <si>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</si>
  <si>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</si>
  <si>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</si>
  <si>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</si>
  <si>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南木曽町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</si>
  <si>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</si>
  <si>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</si>
  <si>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</si>
  <si>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</si>
  <si>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</si>
  <si>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</si>
  <si>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</si>
  <si>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</si>
  <si>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</si>
  <si>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</si>
  <si>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</si>
  <si>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</si>
  <si>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蘭地区農業集落排水事業の工事は完結しており、平成12年から供用を開始している。施設はまだ新しく、平成26年度までは菅渠の更新を行っていない。また、あららぎ浄化センターにおいては、経年劣化している施設は随時更新を図っている状況にある。今後は、機能診断・最適整備構想を策定し、必要に応じて施設の修繕を行っていく予定である。</t>
    <rPh sb="1" eb="2">
      <t>ラン</t>
    </rPh>
    <rPh sb="2" eb="4">
      <t>チク</t>
    </rPh>
    <rPh sb="4" eb="6">
      <t>ノウギョウ</t>
    </rPh>
    <rPh sb="6" eb="8">
      <t>シュウラク</t>
    </rPh>
    <rPh sb="8" eb="10">
      <t>ハイスイ</t>
    </rPh>
    <rPh sb="10" eb="12">
      <t>ジギョウ</t>
    </rPh>
    <rPh sb="13" eb="15">
      <t>コウジ</t>
    </rPh>
    <rPh sb="16" eb="18">
      <t>カンケツ</t>
    </rPh>
    <rPh sb="23" eb="25">
      <t>ヘイセイ</t>
    </rPh>
    <rPh sb="27" eb="28">
      <t>ネン</t>
    </rPh>
    <rPh sb="30" eb="32">
      <t>キョウヨウ</t>
    </rPh>
    <rPh sb="33" eb="35">
      <t>カイシ</t>
    </rPh>
    <rPh sb="40" eb="42">
      <t>シセツ</t>
    </rPh>
    <rPh sb="45" eb="46">
      <t>アタラ</t>
    </rPh>
    <rPh sb="49" eb="51">
      <t>ヘイセイ</t>
    </rPh>
    <rPh sb="53" eb="55">
      <t>ネンド</t>
    </rPh>
    <rPh sb="58" eb="59">
      <t>カン</t>
    </rPh>
    <rPh sb="59" eb="60">
      <t>キョ</t>
    </rPh>
    <rPh sb="61" eb="63">
      <t>コウシン</t>
    </rPh>
    <rPh sb="64" eb="65">
      <t>オコナ</t>
    </rPh>
    <rPh sb="78" eb="80">
      <t>ジョウカ</t>
    </rPh>
    <rPh sb="90" eb="92">
      <t>ケイネン</t>
    </rPh>
    <rPh sb="92" eb="94">
      <t>レッカ</t>
    </rPh>
    <rPh sb="98" eb="100">
      <t>シセツ</t>
    </rPh>
    <rPh sb="101" eb="103">
      <t>ズイジ</t>
    </rPh>
    <rPh sb="103" eb="105">
      <t>コウシン</t>
    </rPh>
    <rPh sb="106" eb="107">
      <t>ハカ</t>
    </rPh>
    <rPh sb="111" eb="113">
      <t>ジョウキョウ</t>
    </rPh>
    <rPh sb="117" eb="119">
      <t>コンゴ</t>
    </rPh>
    <rPh sb="121" eb="123">
      <t>キノウ</t>
    </rPh>
    <rPh sb="154" eb="156">
      <t>ヨテイ</t>
    </rPh>
    <phoneticPr fontId="4"/>
  </si>
  <si>
    <t>　当該施設のある地区は、過疎化により人口が減少するとともに若者の定住が少ない地域である。また、観光施設の閉館や企業の撤退など厳しい状況におかれている。特定環境保全公共下水道と同様にスクラム下水道に参加し、濃縮汚泥を集約し共同処理を行っている。水洗化率はほぼ同水準で推移している。今後、施設等の老朽化が見込まれるほか、公営企業会計移行により経常経費のさらなる増加が見込まれるため、一層の維持管理費節減に努める必要があるほか、下水道料金の見直しを進める必要がある。</t>
    <rPh sb="1" eb="3">
      <t>トウガイ</t>
    </rPh>
    <rPh sb="3" eb="5">
      <t>シセツ</t>
    </rPh>
    <rPh sb="8" eb="10">
      <t>チク</t>
    </rPh>
    <rPh sb="12" eb="15">
      <t>カソカ</t>
    </rPh>
    <rPh sb="18" eb="20">
      <t>ジンコウ</t>
    </rPh>
    <rPh sb="21" eb="23">
      <t>ゲンショウ</t>
    </rPh>
    <rPh sb="29" eb="31">
      <t>ワカモノ</t>
    </rPh>
    <rPh sb="158" eb="160">
      <t>コウエイ</t>
    </rPh>
    <rPh sb="160" eb="162">
      <t>キギョウ</t>
    </rPh>
    <rPh sb="162" eb="164">
      <t>カイケイ</t>
    </rPh>
    <rPh sb="164" eb="166">
      <t>イコウ</t>
    </rPh>
    <rPh sb="169" eb="171">
      <t>ケイジョウ</t>
    </rPh>
    <rPh sb="171" eb="173">
      <t>ケイヒ</t>
    </rPh>
    <rPh sb="178" eb="180">
      <t>ゾウカ</t>
    </rPh>
    <rPh sb="181" eb="183">
      <t>ミコ</t>
    </rPh>
    <rPh sb="189" eb="191">
      <t>イッソウ</t>
    </rPh>
    <rPh sb="217" eb="219">
      <t>ミナオ</t>
    </rPh>
    <rPh sb="221" eb="222">
      <t>スス</t>
    </rPh>
    <phoneticPr fontId="4"/>
  </si>
  <si>
    <r>
      <t>　①収益的収支比率は、75％から85％に近い水準で推移している。下水道使用料のほかに基準外繰入金に依存しているため、経費節減に努めていく必要がある。　　　　　　　　　　　　　　　　　　　　　
　⑤経費回収率は、類似団体平均値より高い水準にあるが、経費節減と供に適正な料金体制を検討していく必要がある。
　⑥汚水処理原価は、類似団体平均値をやや上回る水準で減少傾向にある。これは機器の高額な修繕が終了したことにる維持管理費の減少のためであり、今後処理区域内人口の減少や事業所の廃業等により有収水量は減少していくと考えられるため、未接続世帯の解消とともに定住対策の推進等により区域内人口の維持・増加に努める必要がある。</t>
    </r>
    <r>
      <rPr>
        <strike/>
        <sz val="11"/>
        <rFont val="ＭＳ ゴシック"/>
        <family val="3"/>
        <charset val="128"/>
      </rPr>
      <t xml:space="preserve">
</t>
    </r>
    <r>
      <rPr>
        <sz val="11"/>
        <rFont val="ＭＳ ゴシック"/>
        <family val="3"/>
        <charset val="128"/>
      </rPr>
      <t>　⑦施設利用率は、類似団体より低い水準を推移している。過疎化が進み人口が減少していることが原因の一因であると考えられる。施設規模に応じた適正な利用を図るためには、定住化促進などの対策による人口の増加が不可欠である。
　⑧水洗化率は、類似団体を若干下回る水準にあり、さらなる向上のため未接続世帯への周知を図り、100％の水洗化率を目標に事業を進めていく。</t>
    </r>
    <rPh sb="2" eb="5">
      <t>シュウエキテキ</t>
    </rPh>
    <rPh sb="5" eb="7">
      <t>シュウシ</t>
    </rPh>
    <rPh sb="8" eb="9">
      <t>リツ</t>
    </rPh>
    <rPh sb="20" eb="21">
      <t>チカ</t>
    </rPh>
    <rPh sb="22" eb="24">
      <t>スイジュン</t>
    </rPh>
    <rPh sb="25" eb="27">
      <t>スイイ</t>
    </rPh>
    <rPh sb="32" eb="35">
      <t>ゲスイドウ</t>
    </rPh>
    <rPh sb="35" eb="38">
      <t>シヨウリョウ</t>
    </rPh>
    <rPh sb="42" eb="44">
      <t>キジュン</t>
    </rPh>
    <rPh sb="44" eb="45">
      <t>ガイ</t>
    </rPh>
    <rPh sb="45" eb="47">
      <t>クリイレ</t>
    </rPh>
    <rPh sb="47" eb="48">
      <t>キン</t>
    </rPh>
    <rPh sb="49" eb="51">
      <t>イゾン</t>
    </rPh>
    <rPh sb="58" eb="60">
      <t>ケイヒ</t>
    </rPh>
    <rPh sb="60" eb="62">
      <t>セツゲン</t>
    </rPh>
    <rPh sb="63" eb="64">
      <t>ツト</t>
    </rPh>
    <rPh sb="68" eb="70">
      <t>ヒツヨウ</t>
    </rPh>
    <rPh sb="98" eb="100">
      <t>ケイヒ</t>
    </rPh>
    <rPh sb="100" eb="102">
      <t>カイシュウ</t>
    </rPh>
    <rPh sb="102" eb="103">
      <t>リツ</t>
    </rPh>
    <rPh sb="105" eb="107">
      <t>ルイジ</t>
    </rPh>
    <rPh sb="107" eb="109">
      <t>ダンタイ</t>
    </rPh>
    <rPh sb="109" eb="112">
      <t>ヘイキンチ</t>
    </rPh>
    <rPh sb="114" eb="115">
      <t>タカ</t>
    </rPh>
    <rPh sb="116" eb="118">
      <t>スイジュン</t>
    </rPh>
    <rPh sb="123" eb="125">
      <t>ケイヒ</t>
    </rPh>
    <rPh sb="125" eb="127">
      <t>セツゲン</t>
    </rPh>
    <rPh sb="128" eb="129">
      <t>トモ</t>
    </rPh>
    <rPh sb="130" eb="132">
      <t>テキセイ</t>
    </rPh>
    <rPh sb="133" eb="135">
      <t>リョウキン</t>
    </rPh>
    <rPh sb="135" eb="137">
      <t>タイセイ</t>
    </rPh>
    <rPh sb="138" eb="140">
      <t>ケントウ</t>
    </rPh>
    <rPh sb="144" eb="146">
      <t>ヒツヨウ</t>
    </rPh>
    <rPh sb="153" eb="155">
      <t>オスイ</t>
    </rPh>
    <rPh sb="155" eb="157">
      <t>ショリ</t>
    </rPh>
    <rPh sb="157" eb="159">
      <t>ゲンカ</t>
    </rPh>
    <rPh sb="161" eb="163">
      <t>ルイジ</t>
    </rPh>
    <rPh sb="163" eb="165">
      <t>ダンタイ</t>
    </rPh>
    <rPh sb="165" eb="168">
      <t>ヘイキンチ</t>
    </rPh>
    <rPh sb="171" eb="173">
      <t>ウワマワ</t>
    </rPh>
    <rPh sb="177" eb="179">
      <t>ゲンショウ</t>
    </rPh>
    <rPh sb="179" eb="181">
      <t>ケイコウ</t>
    </rPh>
    <rPh sb="188" eb="190">
      <t>キキ</t>
    </rPh>
    <rPh sb="191" eb="193">
      <t>コウガク</t>
    </rPh>
    <rPh sb="194" eb="196">
      <t>シュウゼン</t>
    </rPh>
    <rPh sb="197" eb="199">
      <t>シュウリョウ</t>
    </rPh>
    <rPh sb="205" eb="207">
      <t>イジ</t>
    </rPh>
    <rPh sb="207" eb="210">
      <t>カンリヒ</t>
    </rPh>
    <rPh sb="211" eb="213">
      <t>ゲンショウ</t>
    </rPh>
    <rPh sb="220" eb="222">
      <t>コンゴ</t>
    </rPh>
    <rPh sb="222" eb="224">
      <t>ショリ</t>
    </rPh>
    <rPh sb="224" eb="227">
      <t>クイキナイ</t>
    </rPh>
    <rPh sb="227" eb="229">
      <t>ジンコウ</t>
    </rPh>
    <rPh sb="230" eb="232">
      <t>ゲンショウ</t>
    </rPh>
    <rPh sb="233" eb="236">
      <t>ジギョウショ</t>
    </rPh>
    <rPh sb="237" eb="239">
      <t>ハイギョウ</t>
    </rPh>
    <rPh sb="239" eb="240">
      <t>ナド</t>
    </rPh>
    <rPh sb="243" eb="245">
      <t>ユウシュウ</t>
    </rPh>
    <rPh sb="245" eb="247">
      <t>スイリョウ</t>
    </rPh>
    <rPh sb="248" eb="250">
      <t>ゲンショウ</t>
    </rPh>
    <rPh sb="255" eb="256">
      <t>カンガ</t>
    </rPh>
    <rPh sb="263" eb="266">
      <t>ミセツゾク</t>
    </rPh>
    <rPh sb="266" eb="268">
      <t>セタイ</t>
    </rPh>
    <rPh sb="269" eb="271">
      <t>カイショウ</t>
    </rPh>
    <rPh sb="275" eb="277">
      <t>テイジュウ</t>
    </rPh>
    <rPh sb="277" eb="279">
      <t>タイサク</t>
    </rPh>
    <rPh sb="280" eb="282">
      <t>スイシン</t>
    </rPh>
    <rPh sb="282" eb="283">
      <t>ナド</t>
    </rPh>
    <rPh sb="286" eb="289">
      <t>クイキナイ</t>
    </rPh>
    <rPh sb="289" eb="291">
      <t>ジンコウ</t>
    </rPh>
    <rPh sb="292" eb="294">
      <t>イジ</t>
    </rPh>
    <rPh sb="295" eb="297">
      <t>ゾウカ</t>
    </rPh>
    <rPh sb="298" eb="299">
      <t>ツト</t>
    </rPh>
    <rPh sb="301" eb="303">
      <t>ヒツヨウ</t>
    </rPh>
    <rPh sb="310" eb="312">
      <t>シセツ</t>
    </rPh>
    <rPh sb="312" eb="315">
      <t>リヨウリツ</t>
    </rPh>
    <rPh sb="317" eb="319">
      <t>ルイジ</t>
    </rPh>
    <rPh sb="319" eb="321">
      <t>ダンタイ</t>
    </rPh>
    <rPh sb="323" eb="324">
      <t>ヒク</t>
    </rPh>
    <rPh sb="325" eb="327">
      <t>スイジュン</t>
    </rPh>
    <rPh sb="328" eb="330">
      <t>スイイ</t>
    </rPh>
    <rPh sb="335" eb="338">
      <t>カソカ</t>
    </rPh>
    <rPh sb="339" eb="340">
      <t>スス</t>
    </rPh>
    <rPh sb="341" eb="343">
      <t>ジンコウ</t>
    </rPh>
    <rPh sb="344" eb="346">
      <t>ゲンショウ</t>
    </rPh>
    <rPh sb="353" eb="355">
      <t>ゲンイン</t>
    </rPh>
    <rPh sb="356" eb="358">
      <t>イチイン</t>
    </rPh>
    <rPh sb="362" eb="363">
      <t>カンガ</t>
    </rPh>
    <rPh sb="368" eb="370">
      <t>シセツ</t>
    </rPh>
    <rPh sb="370" eb="372">
      <t>キボ</t>
    </rPh>
    <rPh sb="382" eb="383">
      <t>ハカ</t>
    </rPh>
    <rPh sb="389" eb="392">
      <t>テイジュウカ</t>
    </rPh>
    <rPh sb="392" eb="394">
      <t>ソクシン</t>
    </rPh>
    <rPh sb="397" eb="399">
      <t>タイサク</t>
    </rPh>
    <rPh sb="402" eb="404">
      <t>ジンコウ</t>
    </rPh>
    <rPh sb="405" eb="407">
      <t>ゾウカ</t>
    </rPh>
    <rPh sb="408" eb="411">
      <t>フカケツ</t>
    </rPh>
    <rPh sb="418" eb="421">
      <t>スイセンカ</t>
    </rPh>
    <rPh sb="421" eb="422">
      <t>リツ</t>
    </rPh>
    <rPh sb="424" eb="426">
      <t>ルイジ</t>
    </rPh>
    <rPh sb="426" eb="428">
      <t>ダンタイ</t>
    </rPh>
    <rPh sb="429" eb="431">
      <t>ジャッカン</t>
    </rPh>
    <rPh sb="431" eb="433">
      <t>シタマワ</t>
    </rPh>
    <rPh sb="434" eb="436">
      <t>スイジュン</t>
    </rPh>
    <rPh sb="444" eb="446">
      <t>コウジョウ</t>
    </rPh>
    <rPh sb="449" eb="452">
      <t>ミセツゾク</t>
    </rPh>
    <rPh sb="452" eb="454">
      <t>セタイ</t>
    </rPh>
    <rPh sb="456" eb="458">
      <t>シュウチ</t>
    </rPh>
    <rPh sb="459" eb="460">
      <t>ハカ</t>
    </rPh>
    <rPh sb="467" eb="470">
      <t>スイセンカ</t>
    </rPh>
    <rPh sb="470" eb="471">
      <t>リツ</t>
    </rPh>
    <rPh sb="472" eb="474">
      <t>モクヒョウ</t>
    </rPh>
    <rPh sb="475" eb="477">
      <t>ジギョウ</t>
    </rPh>
    <rPh sb="478" eb="479">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</si>
</sst>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trike/>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975-40D5-8AF0-3F0FE5696CF2}"/>
            </c:ext>
          </c:extLst>
        </c:ser>
        <c:dLbls>
          <c:showLegendKey val="0"/>
          <c:showVal val="0"/>
          <c:showCatName val="0"/>
          <c:showSerName val="0"/>
          <c:showPercent val="0"/>
          <c:showBubbleSize val="0"/>
        </c:dLbls>
        <c:gapWidth val="150"/>
        <c:axId val="86699392"/>
        <c:axId val="8716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E975-40D5-8AF0-3F0FE5696CF2}"/>
            </c:ext>
          </c:extLst>
        </c:ser>
        <c:dLbls>
          <c:showLegendKey val="0"/>
          <c:showVal val="0"/>
          <c:showCatName val="0"/>
          <c:showSerName val="0"/>
          <c:showPercent val="0"/>
          <c:showBubbleSize val="0"/>
        </c:dLbls>
        <c:marker val="1"/>
        <c:smooth val="0"/>
        <c:axId val="86699392"/>
        <c:axId val="87168512"/>
      </c:lineChart>
      <c:dateAx>
        <c:axId val="86699392"/>
        <c:scaling>
          <c:orientation val="minMax"/>
        </c:scaling>
        <c:delete val="1"/>
        <c:axPos val="b"/>
        <c:numFmt formatCode="ge" sourceLinked="1"/>
        <c:majorTickMark val="none"/>
        <c:minorTickMark val="none"/>
        <c:tickLblPos val="none"/>
        <c:crossAx val="87168512"/>
        <c:crosses val="autoZero"/>
        <c:auto val="1"/>
        <c:lblOffset val="100"/>
        <c:baseTimeUnit val="years"/>
      </c:dateAx>
      <c:valAx>
        <c:axId val="8716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9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31.17</c:v>
                </c:pt>
                <c:pt idx="1">
                  <c:v>30.49</c:v>
                </c:pt>
                <c:pt idx="2">
                  <c:v>30.04</c:v>
                </c:pt>
                <c:pt idx="3">
                  <c:v>30.04</c:v>
                </c:pt>
                <c:pt idx="4">
                  <c:v>30.27</c:v>
                </c:pt>
              </c:numCache>
            </c:numRef>
          </c:val>
          <c:extLst xmlns:c16r2="http://schemas.microsoft.com/office/drawing/2015/06/chart">
            <c:ext xmlns:c16="http://schemas.microsoft.com/office/drawing/2014/chart" uri="{C3380CC4-5D6E-409C-BE32-E72D297353CC}">
              <c16:uniqueId val="{00000000-CE57-4E83-8965-CB48D70085E3}"/>
            </c:ext>
          </c:extLst>
        </c:ser>
        <c:dLbls>
          <c:showLegendKey val="0"/>
          <c:showVal val="0"/>
          <c:showCatName val="0"/>
          <c:showSerName val="0"/>
          <c:showPercent val="0"/>
          <c:showBubbleSize val="0"/>
        </c:dLbls>
        <c:gapWidth val="150"/>
        <c:axId val="78683136"/>
        <c:axId val="8664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CE57-4E83-8965-CB48D70085E3}"/>
            </c:ext>
          </c:extLst>
        </c:ser>
        <c:dLbls>
          <c:showLegendKey val="0"/>
          <c:showVal val="0"/>
          <c:showCatName val="0"/>
          <c:showSerName val="0"/>
          <c:showPercent val="0"/>
          <c:showBubbleSize val="0"/>
        </c:dLbls>
        <c:marker val="1"/>
        <c:smooth val="0"/>
        <c:axId val="78683136"/>
        <c:axId val="86643840"/>
      </c:lineChart>
      <c:dateAx>
        <c:axId val="78683136"/>
        <c:scaling>
          <c:orientation val="minMax"/>
        </c:scaling>
        <c:delete val="1"/>
        <c:axPos val="b"/>
        <c:numFmt formatCode="ge" sourceLinked="1"/>
        <c:majorTickMark val="none"/>
        <c:minorTickMark val="none"/>
        <c:tickLblPos val="none"/>
        <c:crossAx val="86643840"/>
        <c:crosses val="autoZero"/>
        <c:auto val="1"/>
        <c:lblOffset val="100"/>
        <c:baseTimeUnit val="years"/>
      </c:dateAx>
      <c:valAx>
        <c:axId val="8664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68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85.03</c:v>
                </c:pt>
                <c:pt idx="1">
                  <c:v>84.84</c:v>
                </c:pt>
                <c:pt idx="2">
                  <c:v>85.09</c:v>
                </c:pt>
                <c:pt idx="3">
                  <c:v>85.12</c:v>
                </c:pt>
                <c:pt idx="4">
                  <c:v>84.46</c:v>
                </c:pt>
              </c:numCache>
            </c:numRef>
          </c:val>
          <c:extLst xmlns:c16r2="http://schemas.microsoft.com/office/drawing/2015/06/chart">
            <c:ext xmlns:c16="http://schemas.microsoft.com/office/drawing/2014/chart" uri="{C3380CC4-5D6E-409C-BE32-E72D297353CC}">
              <c16:uniqueId val="{00000000-505E-4C64-BE0C-BA9E3A1DDDD9}"/>
            </c:ext>
          </c:extLst>
        </c:ser>
        <c:dLbls>
          <c:showLegendKey val="0"/>
          <c:showVal val="0"/>
          <c:showCatName val="0"/>
          <c:showSerName val="0"/>
          <c:showPercent val="0"/>
          <c:showBubbleSize val="0"/>
        </c:dLbls>
        <c:gapWidth val="150"/>
        <c:axId val="30256512"/>
        <c:axId val="3025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505E-4C64-BE0C-BA9E3A1DDDD9}"/>
            </c:ext>
          </c:extLst>
        </c:ser>
        <c:dLbls>
          <c:showLegendKey val="0"/>
          <c:showVal val="0"/>
          <c:showCatName val="0"/>
          <c:showSerName val="0"/>
          <c:showPercent val="0"/>
          <c:showBubbleSize val="0"/>
        </c:dLbls>
        <c:marker val="1"/>
        <c:smooth val="0"/>
        <c:axId val="30256512"/>
        <c:axId val="30258688"/>
      </c:lineChart>
      <c:dateAx>
        <c:axId val="30256512"/>
        <c:scaling>
          <c:orientation val="minMax"/>
        </c:scaling>
        <c:delete val="1"/>
        <c:axPos val="b"/>
        <c:numFmt formatCode="ge" sourceLinked="1"/>
        <c:majorTickMark val="none"/>
        <c:minorTickMark val="none"/>
        <c:tickLblPos val="none"/>
        <c:crossAx val="30258688"/>
        <c:crosses val="autoZero"/>
        <c:auto val="1"/>
        <c:lblOffset val="100"/>
        <c:baseTimeUnit val="years"/>
      </c:dateAx>
      <c:valAx>
        <c:axId val="3025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5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85.25</c:v>
                </c:pt>
                <c:pt idx="1">
                  <c:v>79.41</c:v>
                </c:pt>
                <c:pt idx="2">
                  <c:v>82.92</c:v>
                </c:pt>
                <c:pt idx="3">
                  <c:v>89.39</c:v>
                </c:pt>
                <c:pt idx="4">
                  <c:v>83.03</c:v>
                </c:pt>
              </c:numCache>
            </c:numRef>
          </c:val>
          <c:extLst xmlns:c16r2="http://schemas.microsoft.com/office/drawing/2015/06/chart">
            <c:ext xmlns:c16="http://schemas.microsoft.com/office/drawing/2014/chart" uri="{C3380CC4-5D6E-409C-BE32-E72D297353CC}">
              <c16:uniqueId val="{00000000-699F-46F5-9FA8-F1115DAB77AB}"/>
            </c:ext>
          </c:extLst>
        </c:ser>
        <c:dLbls>
          <c:showLegendKey val="0"/>
          <c:showVal val="0"/>
          <c:showCatName val="0"/>
          <c:showSerName val="0"/>
          <c:showPercent val="0"/>
          <c:showBubbleSize val="0"/>
        </c:dLbls>
        <c:gapWidth val="150"/>
        <c:axId val="87216128"/>
        <c:axId val="8721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9F-46F5-9FA8-F1115DAB77AB}"/>
            </c:ext>
          </c:extLst>
        </c:ser>
        <c:dLbls>
          <c:showLegendKey val="0"/>
          <c:showVal val="0"/>
          <c:showCatName val="0"/>
          <c:showSerName val="0"/>
          <c:showPercent val="0"/>
          <c:showBubbleSize val="0"/>
        </c:dLbls>
        <c:marker val="1"/>
        <c:smooth val="0"/>
        <c:axId val="87216128"/>
        <c:axId val="87218048"/>
      </c:lineChart>
      <c:dateAx>
        <c:axId val="87216128"/>
        <c:scaling>
          <c:orientation val="minMax"/>
        </c:scaling>
        <c:delete val="1"/>
        <c:axPos val="b"/>
        <c:numFmt formatCode="ge" sourceLinked="1"/>
        <c:majorTickMark val="none"/>
        <c:minorTickMark val="none"/>
        <c:tickLblPos val="none"/>
        <c:crossAx val="87218048"/>
        <c:crosses val="autoZero"/>
        <c:auto val="1"/>
        <c:lblOffset val="100"/>
        <c:baseTimeUnit val="years"/>
      </c:dateAx>
      <c:valAx>
        <c:axId val="8721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1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4D6-4A34-9DA1-9DB05DB545F9}"/>
            </c:ext>
          </c:extLst>
        </c:ser>
        <c:dLbls>
          <c:showLegendKey val="0"/>
          <c:showVal val="0"/>
          <c:showCatName val="0"/>
          <c:showSerName val="0"/>
          <c:showPercent val="0"/>
          <c:showBubbleSize val="0"/>
        </c:dLbls>
        <c:gapWidth val="150"/>
        <c:axId val="88449408"/>
        <c:axId val="8845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D6-4A34-9DA1-9DB05DB545F9}"/>
            </c:ext>
          </c:extLst>
        </c:ser>
        <c:dLbls>
          <c:showLegendKey val="0"/>
          <c:showVal val="0"/>
          <c:showCatName val="0"/>
          <c:showSerName val="0"/>
          <c:showPercent val="0"/>
          <c:showBubbleSize val="0"/>
        </c:dLbls>
        <c:marker val="1"/>
        <c:smooth val="0"/>
        <c:axId val="88449408"/>
        <c:axId val="88451328"/>
      </c:lineChart>
      <c:dateAx>
        <c:axId val="88449408"/>
        <c:scaling>
          <c:orientation val="minMax"/>
        </c:scaling>
        <c:delete val="1"/>
        <c:axPos val="b"/>
        <c:numFmt formatCode="ge" sourceLinked="1"/>
        <c:majorTickMark val="none"/>
        <c:minorTickMark val="none"/>
        <c:tickLblPos val="none"/>
        <c:crossAx val="88451328"/>
        <c:crosses val="autoZero"/>
        <c:auto val="1"/>
        <c:lblOffset val="100"/>
        <c:baseTimeUnit val="years"/>
      </c:dateAx>
      <c:valAx>
        <c:axId val="8845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4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C70-4BD1-B4CB-940102B1B2B0}"/>
            </c:ext>
          </c:extLst>
        </c:ser>
        <c:dLbls>
          <c:showLegendKey val="0"/>
          <c:showVal val="0"/>
          <c:showCatName val="0"/>
          <c:showSerName val="0"/>
          <c:showPercent val="0"/>
          <c:showBubbleSize val="0"/>
        </c:dLbls>
        <c:gapWidth val="150"/>
        <c:axId val="30364416"/>
        <c:axId val="3036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70-4BD1-B4CB-940102B1B2B0}"/>
            </c:ext>
          </c:extLst>
        </c:ser>
        <c:dLbls>
          <c:showLegendKey val="0"/>
          <c:showVal val="0"/>
          <c:showCatName val="0"/>
          <c:showSerName val="0"/>
          <c:showPercent val="0"/>
          <c:showBubbleSize val="0"/>
        </c:dLbls>
        <c:marker val="1"/>
        <c:smooth val="0"/>
        <c:axId val="30364416"/>
        <c:axId val="30366336"/>
      </c:lineChart>
      <c:dateAx>
        <c:axId val="30364416"/>
        <c:scaling>
          <c:orientation val="minMax"/>
        </c:scaling>
        <c:delete val="1"/>
        <c:axPos val="b"/>
        <c:numFmt formatCode="ge" sourceLinked="1"/>
        <c:majorTickMark val="none"/>
        <c:minorTickMark val="none"/>
        <c:tickLblPos val="none"/>
        <c:crossAx val="30366336"/>
        <c:crosses val="autoZero"/>
        <c:auto val="1"/>
        <c:lblOffset val="100"/>
        <c:baseTimeUnit val="years"/>
      </c:dateAx>
      <c:valAx>
        <c:axId val="3036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6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EDE-479D-8257-29BFF143E7A1}"/>
            </c:ext>
          </c:extLst>
        </c:ser>
        <c:dLbls>
          <c:showLegendKey val="0"/>
          <c:showVal val="0"/>
          <c:showCatName val="0"/>
          <c:showSerName val="0"/>
          <c:showPercent val="0"/>
          <c:showBubbleSize val="0"/>
        </c:dLbls>
        <c:gapWidth val="150"/>
        <c:axId val="30406144"/>
        <c:axId val="3040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EDE-479D-8257-29BFF143E7A1}"/>
            </c:ext>
          </c:extLst>
        </c:ser>
        <c:dLbls>
          <c:showLegendKey val="0"/>
          <c:showVal val="0"/>
          <c:showCatName val="0"/>
          <c:showSerName val="0"/>
          <c:showPercent val="0"/>
          <c:showBubbleSize val="0"/>
        </c:dLbls>
        <c:marker val="1"/>
        <c:smooth val="0"/>
        <c:axId val="30406144"/>
        <c:axId val="30408064"/>
      </c:lineChart>
      <c:dateAx>
        <c:axId val="30406144"/>
        <c:scaling>
          <c:orientation val="minMax"/>
        </c:scaling>
        <c:delete val="1"/>
        <c:axPos val="b"/>
        <c:numFmt formatCode="ge" sourceLinked="1"/>
        <c:majorTickMark val="none"/>
        <c:minorTickMark val="none"/>
        <c:tickLblPos val="none"/>
        <c:crossAx val="30408064"/>
        <c:crosses val="autoZero"/>
        <c:auto val="1"/>
        <c:lblOffset val="100"/>
        <c:baseTimeUnit val="years"/>
      </c:dateAx>
      <c:valAx>
        <c:axId val="3040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0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B0-470C-9E3F-0EA6DCBE67BF}"/>
            </c:ext>
          </c:extLst>
        </c:ser>
        <c:dLbls>
          <c:showLegendKey val="0"/>
          <c:showVal val="0"/>
          <c:showCatName val="0"/>
          <c:showSerName val="0"/>
          <c:showPercent val="0"/>
          <c:showBubbleSize val="0"/>
        </c:dLbls>
        <c:gapWidth val="150"/>
        <c:axId val="30439296"/>
        <c:axId val="3044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B0-470C-9E3F-0EA6DCBE67BF}"/>
            </c:ext>
          </c:extLst>
        </c:ser>
        <c:dLbls>
          <c:showLegendKey val="0"/>
          <c:showVal val="0"/>
          <c:showCatName val="0"/>
          <c:showSerName val="0"/>
          <c:showPercent val="0"/>
          <c:showBubbleSize val="0"/>
        </c:dLbls>
        <c:marker val="1"/>
        <c:smooth val="0"/>
        <c:axId val="30439296"/>
        <c:axId val="30445568"/>
      </c:lineChart>
      <c:dateAx>
        <c:axId val="30439296"/>
        <c:scaling>
          <c:orientation val="minMax"/>
        </c:scaling>
        <c:delete val="1"/>
        <c:axPos val="b"/>
        <c:numFmt formatCode="ge" sourceLinked="1"/>
        <c:majorTickMark val="none"/>
        <c:minorTickMark val="none"/>
        <c:tickLblPos val="none"/>
        <c:crossAx val="30445568"/>
        <c:crosses val="autoZero"/>
        <c:auto val="1"/>
        <c:lblOffset val="100"/>
        <c:baseTimeUnit val="years"/>
      </c:dateAx>
      <c:valAx>
        <c:axId val="3044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3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2E4-48B2-8E3B-C85D6E5D4810}"/>
            </c:ext>
          </c:extLst>
        </c:ser>
        <c:dLbls>
          <c:showLegendKey val="0"/>
          <c:showVal val="0"/>
          <c:showCatName val="0"/>
          <c:showSerName val="0"/>
          <c:showPercent val="0"/>
          <c:showBubbleSize val="0"/>
        </c:dLbls>
        <c:gapWidth val="150"/>
        <c:axId val="30488832"/>
        <c:axId val="3049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A2E4-48B2-8E3B-C85D6E5D4810}"/>
            </c:ext>
          </c:extLst>
        </c:ser>
        <c:dLbls>
          <c:showLegendKey val="0"/>
          <c:showVal val="0"/>
          <c:showCatName val="0"/>
          <c:showSerName val="0"/>
          <c:showPercent val="0"/>
          <c:showBubbleSize val="0"/>
        </c:dLbls>
        <c:marker val="1"/>
        <c:smooth val="0"/>
        <c:axId val="30488832"/>
        <c:axId val="30495104"/>
      </c:lineChart>
      <c:dateAx>
        <c:axId val="30488832"/>
        <c:scaling>
          <c:orientation val="minMax"/>
        </c:scaling>
        <c:delete val="1"/>
        <c:axPos val="b"/>
        <c:numFmt formatCode="ge" sourceLinked="1"/>
        <c:majorTickMark val="none"/>
        <c:minorTickMark val="none"/>
        <c:tickLblPos val="none"/>
        <c:crossAx val="30495104"/>
        <c:crosses val="autoZero"/>
        <c:auto val="1"/>
        <c:lblOffset val="100"/>
        <c:baseTimeUnit val="years"/>
      </c:dateAx>
      <c:valAx>
        <c:axId val="3049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8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69.34</c:v>
                </c:pt>
                <c:pt idx="1">
                  <c:v>54.54</c:v>
                </c:pt>
                <c:pt idx="2">
                  <c:v>53.98</c:v>
                </c:pt>
                <c:pt idx="3">
                  <c:v>61.52</c:v>
                </c:pt>
                <c:pt idx="4">
                  <c:v>77.180000000000007</c:v>
                </c:pt>
              </c:numCache>
            </c:numRef>
          </c:val>
          <c:extLst xmlns:c16r2="http://schemas.microsoft.com/office/drawing/2015/06/chart">
            <c:ext xmlns:c16="http://schemas.microsoft.com/office/drawing/2014/chart" uri="{C3380CC4-5D6E-409C-BE32-E72D297353CC}">
              <c16:uniqueId val="{00000000-7D74-492C-A3D4-4F64151DF0F5}"/>
            </c:ext>
          </c:extLst>
        </c:ser>
        <c:dLbls>
          <c:showLegendKey val="0"/>
          <c:showVal val="0"/>
          <c:showCatName val="0"/>
          <c:showSerName val="0"/>
          <c:showPercent val="0"/>
          <c:showBubbleSize val="0"/>
        </c:dLbls>
        <c:gapWidth val="150"/>
        <c:axId val="30526080"/>
        <c:axId val="3052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7D74-492C-A3D4-4F64151DF0F5}"/>
            </c:ext>
          </c:extLst>
        </c:ser>
        <c:dLbls>
          <c:showLegendKey val="0"/>
          <c:showVal val="0"/>
          <c:showCatName val="0"/>
          <c:showSerName val="0"/>
          <c:showPercent val="0"/>
          <c:showBubbleSize val="0"/>
        </c:dLbls>
        <c:marker val="1"/>
        <c:smooth val="0"/>
        <c:axId val="30526080"/>
        <c:axId val="30528256"/>
      </c:lineChart>
      <c:dateAx>
        <c:axId val="30526080"/>
        <c:scaling>
          <c:orientation val="minMax"/>
        </c:scaling>
        <c:delete val="1"/>
        <c:axPos val="b"/>
        <c:numFmt formatCode="ge" sourceLinked="1"/>
        <c:majorTickMark val="none"/>
        <c:minorTickMark val="none"/>
        <c:tickLblPos val="none"/>
        <c:crossAx val="30528256"/>
        <c:crosses val="autoZero"/>
        <c:auto val="1"/>
        <c:lblOffset val="100"/>
        <c:baseTimeUnit val="years"/>
      </c:dateAx>
      <c:valAx>
        <c:axId val="3052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2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337.22</c:v>
                </c:pt>
                <c:pt idx="1">
                  <c:v>454.63</c:v>
                </c:pt>
                <c:pt idx="2">
                  <c:v>463.85</c:v>
                </c:pt>
                <c:pt idx="3">
                  <c:v>407.03</c:v>
                </c:pt>
                <c:pt idx="4">
                  <c:v>326.41000000000003</c:v>
                </c:pt>
              </c:numCache>
            </c:numRef>
          </c:val>
          <c:extLst xmlns:c16r2="http://schemas.microsoft.com/office/drawing/2015/06/chart">
            <c:ext xmlns:c16="http://schemas.microsoft.com/office/drawing/2014/chart" uri="{C3380CC4-5D6E-409C-BE32-E72D297353CC}">
              <c16:uniqueId val="{00000000-474C-43F1-A050-580331437E30}"/>
            </c:ext>
          </c:extLst>
        </c:ser>
        <c:dLbls>
          <c:showLegendKey val="0"/>
          <c:showVal val="0"/>
          <c:showCatName val="0"/>
          <c:showSerName val="0"/>
          <c:showPercent val="0"/>
          <c:showBubbleSize val="0"/>
        </c:dLbls>
        <c:gapWidth val="150"/>
        <c:axId val="30149248"/>
        <c:axId val="3020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474C-43F1-A050-580331437E30}"/>
            </c:ext>
          </c:extLst>
        </c:ser>
        <c:dLbls>
          <c:showLegendKey val="0"/>
          <c:showVal val="0"/>
          <c:showCatName val="0"/>
          <c:showSerName val="0"/>
          <c:showPercent val="0"/>
          <c:showBubbleSize val="0"/>
        </c:dLbls>
        <c:marker val="1"/>
        <c:smooth val="0"/>
        <c:axId val="30149248"/>
        <c:axId val="30208768"/>
      </c:lineChart>
      <c:dateAx>
        <c:axId val="30149248"/>
        <c:scaling>
          <c:orientation val="minMax"/>
        </c:scaling>
        <c:delete val="1"/>
        <c:axPos val="b"/>
        <c:numFmt formatCode="ge" sourceLinked="1"/>
        <c:majorTickMark val="none"/>
        <c:minorTickMark val="none"/>
        <c:tickLblPos val="none"/>
        <c:crossAx val="30208768"/>
        <c:crosses val="autoZero"/>
        <c:auto val="1"/>
        <c:lblOffset val="100"/>
        <c:baseTimeUnit val="years"/>
      </c:dateAx>
      <c:valAx>
        <c:axId val="3020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4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長野県　南木曽町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4229</v>
      </c>
      <c r="AM8" s="49"/>
      <c r="AN8" s="49"/>
      <c r="AO8" s="49"/>
      <c r="AP8" s="49"/>
      <c r="AQ8" s="49"/>
      <c r="AR8" s="49"/>
      <c r="AS8" s="49"/>
      <c r="AT8" s="44">
        <f>データ!T6</f>
        <v>215.93</v>
      </c>
      <c r="AU8" s="44"/>
      <c r="AV8" s="44"/>
      <c r="AW8" s="44"/>
      <c r="AX8" s="44"/>
      <c r="AY8" s="44"/>
      <c r="AZ8" s="44"/>
      <c r="BA8" s="44"/>
      <c r="BB8" s="44">
        <f>データ!U6</f>
        <v>19.59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17.28</v>
      </c>
      <c r="Q10" s="44"/>
      <c r="R10" s="44"/>
      <c r="S10" s="44"/>
      <c r="T10" s="44"/>
      <c r="U10" s="44"/>
      <c r="V10" s="44"/>
      <c r="W10" s="44">
        <f>データ!Q6</f>
        <v>100</v>
      </c>
      <c r="X10" s="44"/>
      <c r="Y10" s="44"/>
      <c r="Z10" s="44"/>
      <c r="AA10" s="44"/>
      <c r="AB10" s="44"/>
      <c r="AC10" s="44"/>
      <c r="AD10" s="49">
        <f>データ!R6</f>
        <v>4000</v>
      </c>
      <c r="AE10" s="49"/>
      <c r="AF10" s="49"/>
      <c r="AG10" s="49"/>
      <c r="AH10" s="49"/>
      <c r="AI10" s="49"/>
      <c r="AJ10" s="49"/>
      <c r="AK10" s="2"/>
      <c r="AL10" s="49">
        <f>データ!V6</f>
        <v>727</v>
      </c>
      <c r="AM10" s="49"/>
      <c r="AN10" s="49"/>
      <c r="AO10" s="49"/>
      <c r="AP10" s="49"/>
      <c r="AQ10" s="49"/>
      <c r="AR10" s="49"/>
      <c r="AS10" s="49"/>
      <c r="AT10" s="44">
        <f>データ!W6</f>
        <v>0.28000000000000003</v>
      </c>
      <c r="AU10" s="44"/>
      <c r="AV10" s="44"/>
      <c r="AW10" s="44"/>
      <c r="AX10" s="44"/>
      <c r="AY10" s="44"/>
      <c r="AZ10" s="44"/>
      <c r="BA10" s="44"/>
      <c r="BB10" s="44">
        <f>データ!X6</f>
        <v>2596.4299999999998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127</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126</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57</v>
      </c>
      <c r="N86" s="25" t="s">
        <v>58</v>
      </c>
      <c r="O86" s="25" t="str">
        <f>データ!EO6</f>
        <v>【0.11】</v>
      </c>
    </row>
  </sheetData>
  <sheetProtection algorithmName="SHA-512" hashValue="VpzzJ1rJVhP7oTwvJAm3v4g3FW5Ql2Vidold0FWjBoIcCee1HH1dAJ4qbd3fvfrLZ+/NY7SOuqjcUcD80vtRcw==" saltValue="D25UUBgMC9KwFIEm439hA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59</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60</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61</v>
      </c>
      <c r="B3" s="28" t="s">
        <v>62</v>
      </c>
      <c r="C3" s="28" t="s">
        <v>63</v>
      </c>
      <c r="D3" s="28" t="s">
        <v>64</v>
      </c>
      <c r="E3" s="28" t="s">
        <v>65</v>
      </c>
      <c r="F3" s="28" t="s">
        <v>66</v>
      </c>
      <c r="G3" s="28" t="s">
        <v>67</v>
      </c>
      <c r="H3" s="76" t="s">
        <v>68</v>
      </c>
      <c r="I3" s="77"/>
      <c r="J3" s="77"/>
      <c r="K3" s="77"/>
      <c r="L3" s="77"/>
      <c r="M3" s="77"/>
      <c r="N3" s="77"/>
      <c r="O3" s="77"/>
      <c r="P3" s="77"/>
      <c r="Q3" s="77"/>
      <c r="R3" s="77"/>
      <c r="S3" s="77"/>
      <c r="T3" s="77"/>
      <c r="U3" s="77"/>
      <c r="V3" s="77"/>
      <c r="W3" s="77"/>
      <c r="X3" s="78"/>
      <c r="Y3" s="82" t="s">
        <v>69</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70</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71</v>
      </c>
      <c r="B4" s="29"/>
      <c r="C4" s="29"/>
      <c r="D4" s="29"/>
      <c r="E4" s="29"/>
      <c r="F4" s="29"/>
      <c r="G4" s="29"/>
      <c r="H4" s="79"/>
      <c r="I4" s="80"/>
      <c r="J4" s="80"/>
      <c r="K4" s="80"/>
      <c r="L4" s="80"/>
      <c r="M4" s="80"/>
      <c r="N4" s="80"/>
      <c r="O4" s="80"/>
      <c r="P4" s="80"/>
      <c r="Q4" s="80"/>
      <c r="R4" s="80"/>
      <c r="S4" s="80"/>
      <c r="T4" s="80"/>
      <c r="U4" s="80"/>
      <c r="V4" s="80"/>
      <c r="W4" s="80"/>
      <c r="X4" s="81"/>
      <c r="Y4" s="75" t="s">
        <v>72</v>
      </c>
      <c r="Z4" s="75"/>
      <c r="AA4" s="75"/>
      <c r="AB4" s="75"/>
      <c r="AC4" s="75"/>
      <c r="AD4" s="75"/>
      <c r="AE4" s="75"/>
      <c r="AF4" s="75"/>
      <c r="AG4" s="75"/>
      <c r="AH4" s="75"/>
      <c r="AI4" s="75"/>
      <c r="AJ4" s="75" t="s">
        <v>73</v>
      </c>
      <c r="AK4" s="75"/>
      <c r="AL4" s="75"/>
      <c r="AM4" s="75"/>
      <c r="AN4" s="75"/>
      <c r="AO4" s="75"/>
      <c r="AP4" s="75"/>
      <c r="AQ4" s="75"/>
      <c r="AR4" s="75"/>
      <c r="AS4" s="75"/>
      <c r="AT4" s="75"/>
      <c r="AU4" s="75" t="s">
        <v>74</v>
      </c>
      <c r="AV4" s="75"/>
      <c r="AW4" s="75"/>
      <c r="AX4" s="75"/>
      <c r="AY4" s="75"/>
      <c r="AZ4" s="75"/>
      <c r="BA4" s="75"/>
      <c r="BB4" s="75"/>
      <c r="BC4" s="75"/>
      <c r="BD4" s="75"/>
      <c r="BE4" s="75"/>
      <c r="BF4" s="75" t="s">
        <v>75</v>
      </c>
      <c r="BG4" s="75"/>
      <c r="BH4" s="75"/>
      <c r="BI4" s="75"/>
      <c r="BJ4" s="75"/>
      <c r="BK4" s="75"/>
      <c r="BL4" s="75"/>
      <c r="BM4" s="75"/>
      <c r="BN4" s="75"/>
      <c r="BO4" s="75"/>
      <c r="BP4" s="75"/>
      <c r="BQ4" s="75" t="s">
        <v>76</v>
      </c>
      <c r="BR4" s="75"/>
      <c r="BS4" s="75"/>
      <c r="BT4" s="75"/>
      <c r="BU4" s="75"/>
      <c r="BV4" s="75"/>
      <c r="BW4" s="75"/>
      <c r="BX4" s="75"/>
      <c r="BY4" s="75"/>
      <c r="BZ4" s="75"/>
      <c r="CA4" s="75"/>
      <c r="CB4" s="75" t="s">
        <v>77</v>
      </c>
      <c r="CC4" s="75"/>
      <c r="CD4" s="75"/>
      <c r="CE4" s="75"/>
      <c r="CF4" s="75"/>
      <c r="CG4" s="75"/>
      <c r="CH4" s="75"/>
      <c r="CI4" s="75"/>
      <c r="CJ4" s="75"/>
      <c r="CK4" s="75"/>
      <c r="CL4" s="75"/>
      <c r="CM4" s="75" t="s">
        <v>78</v>
      </c>
      <c r="CN4" s="75"/>
      <c r="CO4" s="75"/>
      <c r="CP4" s="75"/>
      <c r="CQ4" s="75"/>
      <c r="CR4" s="75"/>
      <c r="CS4" s="75"/>
      <c r="CT4" s="75"/>
      <c r="CU4" s="75"/>
      <c r="CV4" s="75"/>
      <c r="CW4" s="75"/>
      <c r="CX4" s="75" t="s">
        <v>79</v>
      </c>
      <c r="CY4" s="75"/>
      <c r="CZ4" s="75"/>
      <c r="DA4" s="75"/>
      <c r="DB4" s="75"/>
      <c r="DC4" s="75"/>
      <c r="DD4" s="75"/>
      <c r="DE4" s="75"/>
      <c r="DF4" s="75"/>
      <c r="DG4" s="75"/>
      <c r="DH4" s="75"/>
      <c r="DI4" s="75" t="s">
        <v>80</v>
      </c>
      <c r="DJ4" s="75"/>
      <c r="DK4" s="75"/>
      <c r="DL4" s="75"/>
      <c r="DM4" s="75"/>
      <c r="DN4" s="75"/>
      <c r="DO4" s="75"/>
      <c r="DP4" s="75"/>
      <c r="DQ4" s="75"/>
      <c r="DR4" s="75"/>
      <c r="DS4" s="75"/>
      <c r="DT4" s="75" t="s">
        <v>81</v>
      </c>
      <c r="DU4" s="75"/>
      <c r="DV4" s="75"/>
      <c r="DW4" s="75"/>
      <c r="DX4" s="75"/>
      <c r="DY4" s="75"/>
      <c r="DZ4" s="75"/>
      <c r="EA4" s="75"/>
      <c r="EB4" s="75"/>
      <c r="EC4" s="75"/>
      <c r="ED4" s="75"/>
      <c r="EE4" s="75" t="s">
        <v>82</v>
      </c>
      <c r="EF4" s="75"/>
      <c r="EG4" s="75"/>
      <c r="EH4" s="75"/>
      <c r="EI4" s="75"/>
      <c r="EJ4" s="75"/>
      <c r="EK4" s="75"/>
      <c r="EL4" s="75"/>
      <c r="EM4" s="75"/>
      <c r="EN4" s="75"/>
      <c r="EO4" s="75"/>
    </row>
    <row r="5" spans="1:145" x14ac:dyDescent="0.15">
      <c r="A5" s="27" t="s">
        <v>83</v>
      </c>
      <c r="B5" s="30"/>
      <c r="C5" s="30"/>
      <c r="D5" s="30"/>
      <c r="E5" s="30"/>
      <c r="F5" s="30"/>
      <c r="G5" s="30"/>
      <c r="H5" s="31" t="s">
        <v>84</v>
      </c>
      <c r="I5" s="31" t="s">
        <v>85</v>
      </c>
      <c r="J5" s="31" t="s">
        <v>86</v>
      </c>
      <c r="K5" s="31" t="s">
        <v>87</v>
      </c>
      <c r="L5" s="31" t="s">
        <v>88</v>
      </c>
      <c r="M5" s="31" t="s">
        <v>5</v>
      </c>
      <c r="N5" s="31" t="s">
        <v>89</v>
      </c>
      <c r="O5" s="31" t="s">
        <v>90</v>
      </c>
      <c r="P5" s="31" t="s">
        <v>91</v>
      </c>
      <c r="Q5" s="31" t="s">
        <v>92</v>
      </c>
      <c r="R5" s="31" t="s">
        <v>93</v>
      </c>
      <c r="S5" s="31" t="s">
        <v>94</v>
      </c>
      <c r="T5" s="31" t="s">
        <v>95</v>
      </c>
      <c r="U5" s="31" t="s">
        <v>96</v>
      </c>
      <c r="V5" s="31" t="s">
        <v>97</v>
      </c>
      <c r="W5" s="31" t="s">
        <v>98</v>
      </c>
      <c r="X5" s="31" t="s">
        <v>99</v>
      </c>
      <c r="Y5" s="31" t="s">
        <v>100</v>
      </c>
      <c r="Z5" s="31" t="s">
        <v>101</v>
      </c>
      <c r="AA5" s="31" t="s">
        <v>102</v>
      </c>
      <c r="AB5" s="31" t="s">
        <v>103</v>
      </c>
      <c r="AC5" s="31" t="s">
        <v>104</v>
      </c>
      <c r="AD5" s="31" t="s">
        <v>105</v>
      </c>
      <c r="AE5" s="31" t="s">
        <v>106</v>
      </c>
      <c r="AF5" s="31" t="s">
        <v>107</v>
      </c>
      <c r="AG5" s="31" t="s">
        <v>108</v>
      </c>
      <c r="AH5" s="31" t="s">
        <v>109</v>
      </c>
      <c r="AI5" s="31" t="s">
        <v>43</v>
      </c>
      <c r="AJ5" s="31" t="s">
        <v>100</v>
      </c>
      <c r="AK5" s="31" t="s">
        <v>101</v>
      </c>
      <c r="AL5" s="31" t="s">
        <v>102</v>
      </c>
      <c r="AM5" s="31" t="s">
        <v>103</v>
      </c>
      <c r="AN5" s="31" t="s">
        <v>104</v>
      </c>
      <c r="AO5" s="31" t="s">
        <v>105</v>
      </c>
      <c r="AP5" s="31" t="s">
        <v>106</v>
      </c>
      <c r="AQ5" s="31" t="s">
        <v>107</v>
      </c>
      <c r="AR5" s="31" t="s">
        <v>108</v>
      </c>
      <c r="AS5" s="31" t="s">
        <v>109</v>
      </c>
      <c r="AT5" s="31" t="s">
        <v>110</v>
      </c>
      <c r="AU5" s="31" t="s">
        <v>100</v>
      </c>
      <c r="AV5" s="31" t="s">
        <v>101</v>
      </c>
      <c r="AW5" s="31" t="s">
        <v>102</v>
      </c>
      <c r="AX5" s="31" t="s">
        <v>103</v>
      </c>
      <c r="AY5" s="31" t="s">
        <v>104</v>
      </c>
      <c r="AZ5" s="31" t="s">
        <v>105</v>
      </c>
      <c r="BA5" s="31" t="s">
        <v>106</v>
      </c>
      <c r="BB5" s="31" t="s">
        <v>107</v>
      </c>
      <c r="BC5" s="31" t="s">
        <v>108</v>
      </c>
      <c r="BD5" s="31" t="s">
        <v>109</v>
      </c>
      <c r="BE5" s="31" t="s">
        <v>110</v>
      </c>
      <c r="BF5" s="31" t="s">
        <v>100</v>
      </c>
      <c r="BG5" s="31" t="s">
        <v>101</v>
      </c>
      <c r="BH5" s="31" t="s">
        <v>102</v>
      </c>
      <c r="BI5" s="31" t="s">
        <v>103</v>
      </c>
      <c r="BJ5" s="31" t="s">
        <v>104</v>
      </c>
      <c r="BK5" s="31" t="s">
        <v>105</v>
      </c>
      <c r="BL5" s="31" t="s">
        <v>106</v>
      </c>
      <c r="BM5" s="31" t="s">
        <v>107</v>
      </c>
      <c r="BN5" s="31" t="s">
        <v>108</v>
      </c>
      <c r="BO5" s="31" t="s">
        <v>109</v>
      </c>
      <c r="BP5" s="31" t="s">
        <v>110</v>
      </c>
      <c r="BQ5" s="31" t="s">
        <v>100</v>
      </c>
      <c r="BR5" s="31" t="s">
        <v>101</v>
      </c>
      <c r="BS5" s="31" t="s">
        <v>102</v>
      </c>
      <c r="BT5" s="31" t="s">
        <v>103</v>
      </c>
      <c r="BU5" s="31" t="s">
        <v>104</v>
      </c>
      <c r="BV5" s="31" t="s">
        <v>105</v>
      </c>
      <c r="BW5" s="31" t="s">
        <v>106</v>
      </c>
      <c r="BX5" s="31" t="s">
        <v>107</v>
      </c>
      <c r="BY5" s="31" t="s">
        <v>108</v>
      </c>
      <c r="BZ5" s="31" t="s">
        <v>109</v>
      </c>
      <c r="CA5" s="31" t="s">
        <v>110</v>
      </c>
      <c r="CB5" s="31" t="s">
        <v>100</v>
      </c>
      <c r="CC5" s="31" t="s">
        <v>101</v>
      </c>
      <c r="CD5" s="31" t="s">
        <v>102</v>
      </c>
      <c r="CE5" s="31" t="s">
        <v>103</v>
      </c>
      <c r="CF5" s="31" t="s">
        <v>104</v>
      </c>
      <c r="CG5" s="31" t="s">
        <v>105</v>
      </c>
      <c r="CH5" s="31" t="s">
        <v>106</v>
      </c>
      <c r="CI5" s="31" t="s">
        <v>107</v>
      </c>
      <c r="CJ5" s="31" t="s">
        <v>108</v>
      </c>
      <c r="CK5" s="31" t="s">
        <v>109</v>
      </c>
      <c r="CL5" s="31" t="s">
        <v>110</v>
      </c>
      <c r="CM5" s="31" t="s">
        <v>100</v>
      </c>
      <c r="CN5" s="31" t="s">
        <v>101</v>
      </c>
      <c r="CO5" s="31" t="s">
        <v>102</v>
      </c>
      <c r="CP5" s="31" t="s">
        <v>103</v>
      </c>
      <c r="CQ5" s="31" t="s">
        <v>104</v>
      </c>
      <c r="CR5" s="31" t="s">
        <v>105</v>
      </c>
      <c r="CS5" s="31" t="s">
        <v>106</v>
      </c>
      <c r="CT5" s="31" t="s">
        <v>107</v>
      </c>
      <c r="CU5" s="31" t="s">
        <v>108</v>
      </c>
      <c r="CV5" s="31" t="s">
        <v>109</v>
      </c>
      <c r="CW5" s="31" t="s">
        <v>110</v>
      </c>
      <c r="CX5" s="31" t="s">
        <v>100</v>
      </c>
      <c r="CY5" s="31" t="s">
        <v>101</v>
      </c>
      <c r="CZ5" s="31" t="s">
        <v>102</v>
      </c>
      <c r="DA5" s="31" t="s">
        <v>103</v>
      </c>
      <c r="DB5" s="31" t="s">
        <v>104</v>
      </c>
      <c r="DC5" s="31" t="s">
        <v>105</v>
      </c>
      <c r="DD5" s="31" t="s">
        <v>106</v>
      </c>
      <c r="DE5" s="31" t="s">
        <v>107</v>
      </c>
      <c r="DF5" s="31" t="s">
        <v>108</v>
      </c>
      <c r="DG5" s="31" t="s">
        <v>109</v>
      </c>
      <c r="DH5" s="31" t="s">
        <v>110</v>
      </c>
      <c r="DI5" s="31" t="s">
        <v>100</v>
      </c>
      <c r="DJ5" s="31" t="s">
        <v>101</v>
      </c>
      <c r="DK5" s="31" t="s">
        <v>102</v>
      </c>
      <c r="DL5" s="31" t="s">
        <v>103</v>
      </c>
      <c r="DM5" s="31" t="s">
        <v>104</v>
      </c>
      <c r="DN5" s="31" t="s">
        <v>105</v>
      </c>
      <c r="DO5" s="31" t="s">
        <v>106</v>
      </c>
      <c r="DP5" s="31" t="s">
        <v>107</v>
      </c>
      <c r="DQ5" s="31" t="s">
        <v>108</v>
      </c>
      <c r="DR5" s="31" t="s">
        <v>109</v>
      </c>
      <c r="DS5" s="31" t="s">
        <v>110</v>
      </c>
      <c r="DT5" s="31" t="s">
        <v>100</v>
      </c>
      <c r="DU5" s="31" t="s">
        <v>101</v>
      </c>
      <c r="DV5" s="31" t="s">
        <v>102</v>
      </c>
      <c r="DW5" s="31" t="s">
        <v>103</v>
      </c>
      <c r="DX5" s="31" t="s">
        <v>104</v>
      </c>
      <c r="DY5" s="31" t="s">
        <v>105</v>
      </c>
      <c r="DZ5" s="31" t="s">
        <v>106</v>
      </c>
      <c r="EA5" s="31" t="s">
        <v>107</v>
      </c>
      <c r="EB5" s="31" t="s">
        <v>108</v>
      </c>
      <c r="EC5" s="31" t="s">
        <v>109</v>
      </c>
      <c r="ED5" s="31" t="s">
        <v>110</v>
      </c>
      <c r="EE5" s="31" t="s">
        <v>100</v>
      </c>
      <c r="EF5" s="31" t="s">
        <v>101</v>
      </c>
      <c r="EG5" s="31" t="s">
        <v>102</v>
      </c>
      <c r="EH5" s="31" t="s">
        <v>103</v>
      </c>
      <c r="EI5" s="31" t="s">
        <v>104</v>
      </c>
      <c r="EJ5" s="31" t="s">
        <v>105</v>
      </c>
      <c r="EK5" s="31" t="s">
        <v>106</v>
      </c>
      <c r="EL5" s="31" t="s">
        <v>107</v>
      </c>
      <c r="EM5" s="31" t="s">
        <v>108</v>
      </c>
      <c r="EN5" s="31" t="s">
        <v>109</v>
      </c>
      <c r="EO5" s="31" t="s">
        <v>110</v>
      </c>
    </row>
    <row r="6" spans="1:145" s="35" customFormat="1" x14ac:dyDescent="0.15">
      <c r="A6" s="27" t="s">
        <v>111</v>
      </c>
      <c r="B6" s="32">
        <f>B7</f>
        <v>2017</v>
      </c>
      <c r="C6" s="32">
        <f t="shared" ref="C6:X6" si="3">C7</f>
        <v>204234</v>
      </c>
      <c r="D6" s="32">
        <f t="shared" si="3"/>
        <v>47</v>
      </c>
      <c r="E6" s="32">
        <f t="shared" si="3"/>
        <v>17</v>
      </c>
      <c r="F6" s="32">
        <f t="shared" si="3"/>
        <v>5</v>
      </c>
      <c r="G6" s="32">
        <f t="shared" si="3"/>
        <v>0</v>
      </c>
      <c r="H6" s="32" t="str">
        <f t="shared" si="3"/>
        <v>長野県　南木曽町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17.28</v>
      </c>
      <c r="Q6" s="33">
        <f t="shared" si="3"/>
        <v>100</v>
      </c>
      <c r="R6" s="33">
        <f t="shared" si="3"/>
        <v>4000</v>
      </c>
      <c r="S6" s="33">
        <f t="shared" si="3"/>
        <v>4229</v>
      </c>
      <c r="T6" s="33">
        <f t="shared" si="3"/>
        <v>215.93</v>
      </c>
      <c r="U6" s="33">
        <f t="shared" si="3"/>
        <v>19.59</v>
      </c>
      <c r="V6" s="33">
        <f t="shared" si="3"/>
        <v>727</v>
      </c>
      <c r="W6" s="33">
        <f t="shared" si="3"/>
        <v>0.28000000000000003</v>
      </c>
      <c r="X6" s="33">
        <f t="shared" si="3"/>
        <v>2596.4299999999998</v>
      </c>
      <c r="Y6" s="34">
        <f>IF(Y7="",NA(),Y7)</f>
        <v>85.25</v>
      </c>
      <c r="Z6" s="34">
        <f t="shared" ref="Z6:AH6" si="4">IF(Z7="",NA(),Z7)</f>
        <v>79.41</v>
      </c>
      <c r="AA6" s="34">
        <f t="shared" si="4"/>
        <v>82.92</v>
      </c>
      <c r="AB6" s="34">
        <f t="shared" si="4"/>
        <v>89.39</v>
      </c>
      <c r="AC6" s="34">
        <f t="shared" si="4"/>
        <v>83.03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1117.1099999999999</v>
      </c>
      <c r="BL6" s="34">
        <f t="shared" si="7"/>
        <v>1161.05</v>
      </c>
      <c r="BM6" s="34">
        <f t="shared" si="7"/>
        <v>1081.8</v>
      </c>
      <c r="BN6" s="34">
        <f t="shared" si="7"/>
        <v>974.93</v>
      </c>
      <c r="BO6" s="34">
        <f t="shared" si="7"/>
        <v>855.8</v>
      </c>
      <c r="BP6" s="33" t="str">
        <f>IF(BP7="","",IF(BP7="-","【-】","【"&amp;SUBSTITUTE(TEXT(BP7,"#,##0.00"),"-","△")&amp;"】"))</f>
        <v>【814.89】</v>
      </c>
      <c r="BQ6" s="34">
        <f>IF(BQ7="",NA(),BQ7)</f>
        <v>69.34</v>
      </c>
      <c r="BR6" s="34">
        <f t="shared" ref="BR6:BZ6" si="8">IF(BR7="",NA(),BR7)</f>
        <v>54.54</v>
      </c>
      <c r="BS6" s="34">
        <f t="shared" si="8"/>
        <v>53.98</v>
      </c>
      <c r="BT6" s="34">
        <f t="shared" si="8"/>
        <v>61.52</v>
      </c>
      <c r="BU6" s="34">
        <f t="shared" si="8"/>
        <v>77.180000000000007</v>
      </c>
      <c r="BV6" s="34">
        <f t="shared" si="8"/>
        <v>41.04</v>
      </c>
      <c r="BW6" s="34">
        <f t="shared" si="8"/>
        <v>41.08</v>
      </c>
      <c r="BX6" s="34">
        <f t="shared" si="8"/>
        <v>52.19</v>
      </c>
      <c r="BY6" s="34">
        <f t="shared" si="8"/>
        <v>55.32</v>
      </c>
      <c r="BZ6" s="34">
        <f t="shared" si="8"/>
        <v>59.8</v>
      </c>
      <c r="CA6" s="33" t="str">
        <f>IF(CA7="","",IF(CA7="-","【-】","【"&amp;SUBSTITUTE(TEXT(CA7,"#,##0.00"),"-","△")&amp;"】"))</f>
        <v>【60.64】</v>
      </c>
      <c r="CB6" s="34">
        <f>IF(CB7="",NA(),CB7)</f>
        <v>337.22</v>
      </c>
      <c r="CC6" s="34">
        <f t="shared" ref="CC6:CK6" si="9">IF(CC7="",NA(),CC7)</f>
        <v>454.63</v>
      </c>
      <c r="CD6" s="34">
        <f t="shared" si="9"/>
        <v>463.85</v>
      </c>
      <c r="CE6" s="34">
        <f t="shared" si="9"/>
        <v>407.03</v>
      </c>
      <c r="CF6" s="34">
        <f t="shared" si="9"/>
        <v>326.41000000000003</v>
      </c>
      <c r="CG6" s="34">
        <f t="shared" si="9"/>
        <v>357.08</v>
      </c>
      <c r="CH6" s="34">
        <f t="shared" si="9"/>
        <v>378.08</v>
      </c>
      <c r="CI6" s="34">
        <f t="shared" si="9"/>
        <v>296.14</v>
      </c>
      <c r="CJ6" s="34">
        <f t="shared" si="9"/>
        <v>283.17</v>
      </c>
      <c r="CK6" s="34">
        <f t="shared" si="9"/>
        <v>263.76</v>
      </c>
      <c r="CL6" s="33" t="str">
        <f>IF(CL7="","",IF(CL7="-","【-】","【"&amp;SUBSTITUTE(TEXT(CL7,"#,##0.00"),"-","△")&amp;"】"))</f>
        <v>【255.52】</v>
      </c>
      <c r="CM6" s="34">
        <f>IF(CM7="",NA(),CM7)</f>
        <v>31.17</v>
      </c>
      <c r="CN6" s="34">
        <f t="shared" ref="CN6:CV6" si="10">IF(CN7="",NA(),CN7)</f>
        <v>30.49</v>
      </c>
      <c r="CO6" s="34">
        <f t="shared" si="10"/>
        <v>30.04</v>
      </c>
      <c r="CP6" s="34">
        <f t="shared" si="10"/>
        <v>30.04</v>
      </c>
      <c r="CQ6" s="34">
        <f t="shared" si="10"/>
        <v>30.27</v>
      </c>
      <c r="CR6" s="34">
        <f t="shared" si="10"/>
        <v>45.95</v>
      </c>
      <c r="CS6" s="34">
        <f t="shared" si="10"/>
        <v>44.69</v>
      </c>
      <c r="CT6" s="34">
        <f t="shared" si="10"/>
        <v>52.31</v>
      </c>
      <c r="CU6" s="34">
        <f t="shared" si="10"/>
        <v>60.65</v>
      </c>
      <c r="CV6" s="34">
        <f t="shared" si="10"/>
        <v>51.75</v>
      </c>
      <c r="CW6" s="33" t="str">
        <f>IF(CW7="","",IF(CW7="-","【-】","【"&amp;SUBSTITUTE(TEXT(CW7,"#,##0.00"),"-","△")&amp;"】"))</f>
        <v>【52.49】</v>
      </c>
      <c r="CX6" s="34">
        <f>IF(CX7="",NA(),CX7)</f>
        <v>85.03</v>
      </c>
      <c r="CY6" s="34">
        <f t="shared" ref="CY6:DG6" si="11">IF(CY7="",NA(),CY7)</f>
        <v>84.84</v>
      </c>
      <c r="CZ6" s="34">
        <f t="shared" si="11"/>
        <v>85.09</v>
      </c>
      <c r="DA6" s="34">
        <f t="shared" si="11"/>
        <v>85.12</v>
      </c>
      <c r="DB6" s="34">
        <f t="shared" si="11"/>
        <v>84.46</v>
      </c>
      <c r="DC6" s="34">
        <f t="shared" si="11"/>
        <v>71.97</v>
      </c>
      <c r="DD6" s="34">
        <f t="shared" si="11"/>
        <v>70.59</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204234</v>
      </c>
      <c r="D7" s="36">
        <v>47</v>
      </c>
      <c r="E7" s="36">
        <v>17</v>
      </c>
      <c r="F7" s="36">
        <v>5</v>
      </c>
      <c r="G7" s="36">
        <v>0</v>
      </c>
      <c r="H7" s="36" t="s">
        <v>112</v>
      </c>
      <c r="I7" s="36" t="s">
        <v>113</v>
      </c>
      <c r="J7" s="36" t="s">
        <v>114</v>
      </c>
      <c r="K7" s="36" t="s">
        <v>115</v>
      </c>
      <c r="L7" s="36" t="s">
        <v>116</v>
      </c>
      <c r="M7" s="36" t="s">
        <v>117</v>
      </c>
      <c r="N7" s="37" t="s">
        <v>118</v>
      </c>
      <c r="O7" s="37" t="s">
        <v>119</v>
      </c>
      <c r="P7" s="37">
        <v>17.28</v>
      </c>
      <c r="Q7" s="37">
        <v>100</v>
      </c>
      <c r="R7" s="37">
        <v>4000</v>
      </c>
      <c r="S7" s="37">
        <v>4229</v>
      </c>
      <c r="T7" s="37">
        <v>215.93</v>
      </c>
      <c r="U7" s="37">
        <v>19.59</v>
      </c>
      <c r="V7" s="37">
        <v>727</v>
      </c>
      <c r="W7" s="37">
        <v>0.28000000000000003</v>
      </c>
      <c r="X7" s="37">
        <v>2596.4299999999998</v>
      </c>
      <c r="Y7" s="37">
        <v>85.25</v>
      </c>
      <c r="Z7" s="37">
        <v>79.41</v>
      </c>
      <c r="AA7" s="37">
        <v>82.92</v>
      </c>
      <c r="AB7" s="37">
        <v>89.39</v>
      </c>
      <c r="AC7" s="37">
        <v>83.03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1117.1099999999999</v>
      </c>
      <c r="BL7" s="37">
        <v>1161.05</v>
      </c>
      <c r="BM7" s="37">
        <v>1081.8</v>
      </c>
      <c r="BN7" s="37">
        <v>974.93</v>
      </c>
      <c r="BO7" s="37">
        <v>855.8</v>
      </c>
      <c r="BP7" s="37">
        <v>814.89</v>
      </c>
      <c r="BQ7" s="37">
        <v>69.34</v>
      </c>
      <c r="BR7" s="37">
        <v>54.54</v>
      </c>
      <c r="BS7" s="37">
        <v>53.98</v>
      </c>
      <c r="BT7" s="37">
        <v>61.52</v>
      </c>
      <c r="BU7" s="37">
        <v>77.180000000000007</v>
      </c>
      <c r="BV7" s="37">
        <v>41.04</v>
      </c>
      <c r="BW7" s="37">
        <v>41.08</v>
      </c>
      <c r="BX7" s="37">
        <v>52.19</v>
      </c>
      <c r="BY7" s="37">
        <v>55.32</v>
      </c>
      <c r="BZ7" s="37">
        <v>59.8</v>
      </c>
      <c r="CA7" s="37">
        <v>60.64</v>
      </c>
      <c r="CB7" s="37">
        <v>337.22</v>
      </c>
      <c r="CC7" s="37">
        <v>454.63</v>
      </c>
      <c r="CD7" s="37">
        <v>463.85</v>
      </c>
      <c r="CE7" s="37">
        <v>407.03</v>
      </c>
      <c r="CF7" s="37">
        <v>326.41000000000003</v>
      </c>
      <c r="CG7" s="37">
        <v>357.08</v>
      </c>
      <c r="CH7" s="37">
        <v>378.08</v>
      </c>
      <c r="CI7" s="37">
        <v>296.14</v>
      </c>
      <c r="CJ7" s="37">
        <v>283.17</v>
      </c>
      <c r="CK7" s="37">
        <v>263.76</v>
      </c>
      <c r="CL7" s="37">
        <v>255.52</v>
      </c>
      <c r="CM7" s="37">
        <v>31.17</v>
      </c>
      <c r="CN7" s="37">
        <v>30.49</v>
      </c>
      <c r="CO7" s="37">
        <v>30.04</v>
      </c>
      <c r="CP7" s="37">
        <v>30.04</v>
      </c>
      <c r="CQ7" s="37">
        <v>30.27</v>
      </c>
      <c r="CR7" s="37">
        <v>45.95</v>
      </c>
      <c r="CS7" s="37">
        <v>44.69</v>
      </c>
      <c r="CT7" s="37">
        <v>52.31</v>
      </c>
      <c r="CU7" s="37">
        <v>60.65</v>
      </c>
      <c r="CV7" s="37">
        <v>51.75</v>
      </c>
      <c r="CW7" s="37">
        <v>52.49</v>
      </c>
      <c r="CX7" s="37">
        <v>85.03</v>
      </c>
      <c r="CY7" s="37">
        <v>84.84</v>
      </c>
      <c r="CZ7" s="37">
        <v>85.09</v>
      </c>
      <c r="DA7" s="37">
        <v>85.12</v>
      </c>
      <c r="DB7" s="37">
        <v>84.46</v>
      </c>
      <c r="DC7" s="37">
        <v>71.97</v>
      </c>
      <c r="DD7" s="37">
        <v>70.59</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120</v>
      </c>
      <c r="C9" s="39" t="s">
        <v>121</v>
      </c>
      <c r="D9" s="39" t="s">
        <v>122</v>
      </c>
      <c r="E9" s="39" t="s">
        <v>123</v>
      </c>
      <c r="F9" s="39" t="s">
        <v>124</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62</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dcterms:created xsi:type="dcterms:W3CDTF">2018-12-03T09:24:47Z</dcterms:created>
  <dcterms:modified xsi:type="dcterms:W3CDTF">2019-02-20T12:14:55Z</dcterms:modified>
  <cp:category/>
</cp:coreProperties>
</file>