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tYoG7LafMaTcLFoxWaPMJv2kQV7KGpexQoMO0mieXRaQxkjGNBvsAbdqTDnOw2BDcnFECAvRImtVIcksOpUg==" workbookSaltValue="cpaUM4snd5crQuHCW8R+Pg==" workbookSpinCount="100000" lockStructure="1"/>
  <bookViews>
    <workbookView xWindow="0" yWindow="0" windowWidth="192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<sst xmlns="http://schemas.openxmlformats.org/spreadsheetml/2006/main" count="240" uniqueCount="126">
  <si>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</si>
  <si>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</si>
  <si>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</si>
  <si>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</si>
  <si>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</si>
  <si>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</si>
  <si>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</si>
  <si>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</si>
  <si>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</si>
  <si>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</si>
  <si>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</si>
  <si>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</si>
  <si>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</si>
  <si>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</si>
  <si>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</si>
  <si>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</si>
  <si>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</si>
  <si>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</si>
  <si>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</si>
  <si>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</si>
  <si>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</si>
  <si>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</si>
  <si>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</si>
  <si>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</si>
  <si>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</si>
  <si>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</si>
  <si>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</si>
  <si>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</si>
  <si>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</si>
  <si>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</si>
  <si>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</si>
  <si>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</si>
  <si>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</si>
  <si>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</si>
  <si>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</si>
  <si>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</si>
  <si>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</si>
  <si>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</si>
  <si>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</si>
  <si>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</si>
  <si>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</si>
  <si>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</si>
  <si>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</si>
  <si>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</si>
  <si>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</si>
  <si>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</si>
  <si>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</si>
  <si>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</si>
  <si>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</si>
  <si>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</si>
  <si>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</si>
  <si>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</si>
  <si>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</si>
  <si>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</si>
  <si>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</si>
  <si>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</si>
  <si>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</si>
  <si>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</si>
  <si>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</si>
  <si>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</si>
  <si>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</si>
  <si>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</si>
  <si>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</si>
  <si>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</si>
  <si>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</si>
  <si>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</si>
  <si>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</si>
  <si>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</si>
  <si>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</si>
  <si>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</si>
  <si>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</si>
  <si>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</si>
  <si>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</si>
  <si>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</si>
  <si>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</si>
  <si>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</si>
  <si>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</si>
  <si>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</si>
  <si>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</si>
  <si>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</si>
  <si>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</si>
  <si>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</si>
  <si>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</si>
  <si>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</si>
  <si>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</si>
  <si>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</si>
  <si>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</si>
  <si>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</si>
  <si>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</si>
  <si>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</si>
  <si>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</si>
  <si>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</si>
  <si>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</si>
  <si>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</si>
  <si>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</si>
  <si>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</si>
  <si>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</si>
  <si>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</si>
  <si>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</si>
  <si>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</si>
  <si>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</si>
  <si>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</si>
  <si>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</si>
  <si>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</si>
  <si>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</si>
  <si>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</si>
  <si>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</si>
  <si>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</si>
  <si>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</si>
  <si>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</si>
  <si>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</si>
  <si>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</si>
  <si>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</si>
  <si>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</si>
  <si>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</si>
  <si>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</si>
  <si>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</si>
  <si>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</si>
  <si>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</si>
  <si>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</si>
  <si>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</si>
  <si>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</si>
  <si>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</si>
  <si>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①収益的収支比率が平成28年度は100％を超えているが、一般会計繰入金に頼る経営となっているため経営の改善が必要である。
⑤経費回収率については、5割弱と平均を下回っているが、これは処理区域内にスキー場などの流入施設を有し施設規模が大きくなっていることから、汚水処理費用が高くなっているためである。
⑥汚水処理原価は、⑤と同様のため平均を上回っている。
⑦施設利用率は、処理区域内にスキー場を有しているため季節的な変動を大きく受けていることから低くなっている。
⑧水洗化率については、現在類似団体の平均と同水準だが、経費回収率や施設利用率向上のためにも新規加入を呼びかけたい。
</t>
    <rPh sb="1" eb="4">
      <t>シュウエキテキ</t>
    </rPh>
    <rPh sb="4" eb="6">
      <t>シュウシ</t>
    </rPh>
    <rPh sb="6" eb="8">
      <t>ヒリツ</t>
    </rPh>
    <rPh sb="9" eb="11">
      <t>ヘイセイ</t>
    </rPh>
    <rPh sb="13" eb="15">
      <t>ネンド</t>
    </rPh>
    <rPh sb="21" eb="22">
      <t>コ</t>
    </rPh>
    <rPh sb="28" eb="30">
      <t>イッパン</t>
    </rPh>
    <rPh sb="30" eb="32">
      <t>カイケイ</t>
    </rPh>
    <rPh sb="32" eb="34">
      <t>クリイレ</t>
    </rPh>
    <rPh sb="34" eb="35">
      <t>キン</t>
    </rPh>
    <rPh sb="36" eb="37">
      <t>タヨ</t>
    </rPh>
    <rPh sb="38" eb="40">
      <t>ケイエイ</t>
    </rPh>
    <rPh sb="48" eb="50">
      <t>ケイエイ</t>
    </rPh>
    <rPh sb="51" eb="53">
      <t>カイゼン</t>
    </rPh>
    <rPh sb="54" eb="56">
      <t>ヒツヨウ</t>
    </rPh>
    <rPh sb="62" eb="64">
      <t>ケイヒ</t>
    </rPh>
    <rPh sb="64" eb="66">
      <t>カイシュウ</t>
    </rPh>
    <rPh sb="66" eb="67">
      <t>リツ</t>
    </rPh>
    <rPh sb="74" eb="76">
      <t>ワリジャク</t>
    </rPh>
    <rPh sb="77" eb="79">
      <t>ヘイキン</t>
    </rPh>
    <rPh sb="80" eb="82">
      <t>シタマワ</t>
    </rPh>
    <rPh sb="91" eb="93">
      <t>ショリ</t>
    </rPh>
    <rPh sb="93" eb="96">
      <t>クイキナイ</t>
    </rPh>
    <rPh sb="100" eb="101">
      <t>ジョウ</t>
    </rPh>
    <rPh sb="104" eb="106">
      <t>リュウニュウ</t>
    </rPh>
    <rPh sb="106" eb="108">
      <t>シセツ</t>
    </rPh>
    <rPh sb="109" eb="110">
      <t>ユウ</t>
    </rPh>
    <rPh sb="111" eb="113">
      <t>シセツ</t>
    </rPh>
    <rPh sb="113" eb="115">
      <t>キボ</t>
    </rPh>
    <rPh sb="116" eb="117">
      <t>オオ</t>
    </rPh>
    <rPh sb="129" eb="131">
      <t>オスイ</t>
    </rPh>
    <rPh sb="131" eb="133">
      <t>ショリ</t>
    </rPh>
    <rPh sb="133" eb="135">
      <t>ヒヨウ</t>
    </rPh>
    <rPh sb="136" eb="137">
      <t>タカ</t>
    </rPh>
    <rPh sb="151" eb="153">
      <t>オスイ</t>
    </rPh>
    <rPh sb="153" eb="155">
      <t>ショリ</t>
    </rPh>
    <rPh sb="155" eb="157">
      <t>ゲンカ</t>
    </rPh>
    <rPh sb="161" eb="163">
      <t>ドウヨウ</t>
    </rPh>
    <rPh sb="166" eb="168">
      <t>ヘイキン</t>
    </rPh>
    <rPh sb="169" eb="171">
      <t>ウワマワ</t>
    </rPh>
    <rPh sb="178" eb="180">
      <t>シセツ</t>
    </rPh>
    <rPh sb="180" eb="182">
      <t>リヨウ</t>
    </rPh>
    <rPh sb="182" eb="183">
      <t>リツ</t>
    </rPh>
    <rPh sb="185" eb="187">
      <t>ショリ</t>
    </rPh>
    <rPh sb="187" eb="190">
      <t>クイキナイ</t>
    </rPh>
    <rPh sb="194" eb="195">
      <t>ジョウ</t>
    </rPh>
    <rPh sb="196" eb="197">
      <t>ユウ</t>
    </rPh>
    <rPh sb="203" eb="206">
      <t>キセツテキ</t>
    </rPh>
    <rPh sb="207" eb="209">
      <t>ヘンドウ</t>
    </rPh>
    <rPh sb="210" eb="211">
      <t>オオ</t>
    </rPh>
    <rPh sb="213" eb="214">
      <t>ウ</t>
    </rPh>
    <rPh sb="222" eb="223">
      <t>ヒク</t>
    </rPh>
    <rPh sb="232" eb="235">
      <t>スイセンカ</t>
    </rPh>
    <rPh sb="235" eb="236">
      <t>リツ</t>
    </rPh>
    <rPh sb="242" eb="244">
      <t>ゲンザイ</t>
    </rPh>
    <rPh sb="244" eb="246">
      <t>ルイジ</t>
    </rPh>
    <rPh sb="246" eb="248">
      <t>ダンタイ</t>
    </rPh>
    <rPh sb="249" eb="251">
      <t>ヘイキン</t>
    </rPh>
    <rPh sb="252" eb="255">
      <t>ドウスイジュン</t>
    </rPh>
    <rPh sb="258" eb="260">
      <t>ケイヒ</t>
    </rPh>
    <rPh sb="260" eb="262">
      <t>カイシュウ</t>
    </rPh>
    <rPh sb="262" eb="263">
      <t>リツ</t>
    </rPh>
    <rPh sb="264" eb="266">
      <t>シセツ</t>
    </rPh>
    <rPh sb="266" eb="269">
      <t>リヨウリツ</t>
    </rPh>
    <rPh sb="269" eb="271">
      <t>コウジョウ</t>
    </rPh>
    <rPh sb="276" eb="278">
      <t>シンキ</t>
    </rPh>
    <rPh sb="278" eb="280">
      <t>カニュウ</t>
    </rPh>
    <rPh sb="281" eb="282">
      <t>ヨ</t>
    </rPh>
    <phoneticPr fontId="4"/>
  </si>
  <si>
    <t>　供用を開始してから20年を経過しているため、施設の老朽化が進んでおり、今後機能強化を実施し施設の長寿命化を図る必要がある。</t>
    <rPh sb="1" eb="3">
      <t>キョウヨウ</t>
    </rPh>
    <rPh sb="4" eb="6">
      <t>カイシ</t>
    </rPh>
    <rPh sb="12" eb="13">
      <t>ネン</t>
    </rPh>
    <rPh sb="14" eb="16">
      <t>ケイカ</t>
    </rPh>
    <rPh sb="23" eb="25">
      <t>シセツ</t>
    </rPh>
    <rPh sb="26" eb="29">
      <t>ロウキュウカ</t>
    </rPh>
    <rPh sb="30" eb="31">
      <t>スス</t>
    </rPh>
    <rPh sb="36" eb="38">
      <t>コンゴ</t>
    </rPh>
    <rPh sb="38" eb="40">
      <t>キノウ</t>
    </rPh>
    <rPh sb="40" eb="42">
      <t>キョウカ</t>
    </rPh>
    <rPh sb="43" eb="45">
      <t>ジッシ</t>
    </rPh>
    <rPh sb="46" eb="48">
      <t>シセツ</t>
    </rPh>
    <rPh sb="49" eb="50">
      <t>チョウ</t>
    </rPh>
    <rPh sb="50" eb="53">
      <t>ジュミョウカ</t>
    </rPh>
    <rPh sb="54" eb="55">
      <t>ハカ</t>
    </rPh>
    <rPh sb="56" eb="58">
      <t>ヒツヨウ</t>
    </rPh>
    <phoneticPr fontId="4"/>
  </si>
  <si>
    <t>　料金改定や機能強化による修繕費削減を行い経費回収率の向上を図る。
　公営企業会計の適用により資産等の状況を把握し、正確な経営を行うことが可能となる。今後見込まれる人口減少等により経営状況が厳しくなることが予想されるため、経営戦略の効果を分析し、経営の健全化に努めたい。</t>
    <rPh sb="1" eb="3">
      <t>リョウキン</t>
    </rPh>
    <rPh sb="3" eb="5">
      <t>カイテイ</t>
    </rPh>
    <rPh sb="6" eb="8">
      <t>キノウ</t>
    </rPh>
    <rPh sb="8" eb="10">
      <t>キョウカ</t>
    </rPh>
    <rPh sb="13" eb="16">
      <t>シュウゼンヒ</t>
    </rPh>
    <rPh sb="16" eb="18">
      <t>サクゲン</t>
    </rPh>
    <rPh sb="19" eb="20">
      <t>オコナ</t>
    </rPh>
    <rPh sb="21" eb="23">
      <t>ケイヒ</t>
    </rPh>
    <rPh sb="23" eb="25">
      <t>カイシュウ</t>
    </rPh>
    <rPh sb="25" eb="26">
      <t>リツ</t>
    </rPh>
    <rPh sb="27" eb="29">
      <t>コウジョウ</t>
    </rPh>
    <rPh sb="30" eb="31">
      <t>ハカ</t>
    </rPh>
    <rPh sb="58" eb="60">
      <t>セイカク</t>
    </rPh>
    <rPh sb="64" eb="65">
      <t>オコナ</t>
    </rPh>
    <rPh sb="77" eb="79">
      <t>ミコ</t>
    </rPh>
    <rPh sb="116" eb="118">
      <t>コウカ</t>
    </rPh>
    <rPh sb="119" eb="121">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</si>
</sst>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44-4F30-A525-6BF5E0FC98C7}"/>
            </c:ext>
          </c:extLst>
        </c:ser>
        <c:dLbls>
          <c:showLegendKey val="0"/>
          <c:showVal val="0"/>
          <c:showCatName val="0"/>
          <c:showSerName val="0"/>
          <c:showPercent val="0"/>
          <c:showBubbleSize val="0"/>
        </c:dLbls>
        <c:gapWidth val="150"/>
        <c:axId val="30276608"/>
        <c:axId val="311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444-4F30-A525-6BF5E0FC98C7}"/>
            </c:ext>
          </c:extLst>
        </c:ser>
        <c:dLbls>
          <c:showLegendKey val="0"/>
          <c:showVal val="0"/>
          <c:showCatName val="0"/>
          <c:showSerName val="0"/>
          <c:showPercent val="0"/>
          <c:showBubbleSize val="0"/>
        </c:dLbls>
        <c:marker val="1"/>
        <c:smooth val="0"/>
        <c:axId val="30276608"/>
        <c:axId val="31143040"/>
      </c:lineChart>
      <c:dateAx>
        <c:axId val="30276608"/>
        <c:scaling>
          <c:orientation val="minMax"/>
        </c:scaling>
        <c:delete val="1"/>
        <c:axPos val="b"/>
        <c:numFmt formatCode="ge" sourceLinked="1"/>
        <c:majorTickMark val="none"/>
        <c:minorTickMark val="none"/>
        <c:tickLblPos val="none"/>
        <c:crossAx val="31143040"/>
        <c:crosses val="autoZero"/>
        <c:auto val="1"/>
        <c:lblOffset val="100"/>
        <c:baseTimeUnit val="years"/>
      </c:dateAx>
      <c:valAx>
        <c:axId val="311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19.89</c:v>
                </c:pt>
                <c:pt idx="1">
                  <c:v>28.49</c:v>
                </c:pt>
                <c:pt idx="2">
                  <c:v>28.11</c:v>
                </c:pt>
                <c:pt idx="3">
                  <c:v>23.14</c:v>
                </c:pt>
                <c:pt idx="4">
                  <c:v>19.12</c:v>
                </c:pt>
              </c:numCache>
            </c:numRef>
          </c:val>
          <c:extLst xmlns:c16r2="http://schemas.microsoft.com/office/drawing/2015/06/chart">
            <c:ext xmlns:c16="http://schemas.microsoft.com/office/drawing/2014/chart" uri="{C3380CC4-5D6E-409C-BE32-E72D297353CC}">
              <c16:uniqueId val="{00000000-28C5-4BFD-9364-3E90DC41127E}"/>
            </c:ext>
          </c:extLst>
        </c:ser>
        <c:dLbls>
          <c:showLegendKey val="0"/>
          <c:showVal val="0"/>
          <c:showCatName val="0"/>
          <c:showSerName val="0"/>
          <c:showPercent val="0"/>
          <c:showBubbleSize val="0"/>
        </c:dLbls>
        <c:gapWidth val="150"/>
        <c:axId val="93752704"/>
        <c:axId val="937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8C5-4BFD-9364-3E90DC41127E}"/>
            </c:ext>
          </c:extLst>
        </c:ser>
        <c:dLbls>
          <c:showLegendKey val="0"/>
          <c:showVal val="0"/>
          <c:showCatName val="0"/>
          <c:showSerName val="0"/>
          <c:showPercent val="0"/>
          <c:showBubbleSize val="0"/>
        </c:dLbls>
        <c:marker val="1"/>
        <c:smooth val="0"/>
        <c:axId val="93752704"/>
        <c:axId val="93767168"/>
      </c:lineChart>
      <c:dateAx>
        <c:axId val="93752704"/>
        <c:scaling>
          <c:orientation val="minMax"/>
        </c:scaling>
        <c:delete val="1"/>
        <c:axPos val="b"/>
        <c:numFmt formatCode="ge" sourceLinked="1"/>
        <c:majorTickMark val="none"/>
        <c:minorTickMark val="none"/>
        <c:tickLblPos val="none"/>
        <c:crossAx val="93767168"/>
        <c:crosses val="autoZero"/>
        <c:auto val="1"/>
        <c:lblOffset val="100"/>
        <c:baseTimeUnit val="years"/>
      </c:dateAx>
      <c:valAx>
        <c:axId val="937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83.15</c:v>
                </c:pt>
                <c:pt idx="1">
                  <c:v>84.24</c:v>
                </c:pt>
                <c:pt idx="2">
                  <c:v>86.8</c:v>
                </c:pt>
                <c:pt idx="3">
                  <c:v>87.1</c:v>
                </c:pt>
                <c:pt idx="4">
                  <c:v>87.65</c:v>
                </c:pt>
              </c:numCache>
            </c:numRef>
          </c:val>
          <c:extLst xmlns:c16r2="http://schemas.microsoft.com/office/drawing/2015/06/chart">
            <c:ext xmlns:c16="http://schemas.microsoft.com/office/drawing/2014/chart" uri="{C3380CC4-5D6E-409C-BE32-E72D297353CC}">
              <c16:uniqueId val="{00000000-C3FD-459E-9B8F-E546B267BC12}"/>
            </c:ext>
          </c:extLst>
        </c:ser>
        <c:dLbls>
          <c:showLegendKey val="0"/>
          <c:showVal val="0"/>
          <c:showCatName val="0"/>
          <c:showSerName val="0"/>
          <c:showPercent val="0"/>
          <c:showBubbleSize val="0"/>
        </c:dLbls>
        <c:gapWidth val="150"/>
        <c:axId val="93822976"/>
        <c:axId val="938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3FD-459E-9B8F-E546B267BC12}"/>
            </c:ext>
          </c:extLst>
        </c:ser>
        <c:dLbls>
          <c:showLegendKey val="0"/>
          <c:showVal val="0"/>
          <c:showCatName val="0"/>
          <c:showSerName val="0"/>
          <c:showPercent val="0"/>
          <c:showBubbleSize val="0"/>
        </c:dLbls>
        <c:marker val="1"/>
        <c:smooth val="0"/>
        <c:axId val="93822976"/>
        <c:axId val="93824896"/>
      </c:lineChart>
      <c:dateAx>
        <c:axId val="93822976"/>
        <c:scaling>
          <c:orientation val="minMax"/>
        </c:scaling>
        <c:delete val="1"/>
        <c:axPos val="b"/>
        <c:numFmt formatCode="ge" sourceLinked="1"/>
        <c:majorTickMark val="none"/>
        <c:minorTickMark val="none"/>
        <c:tickLblPos val="none"/>
        <c:crossAx val="93824896"/>
        <c:crosses val="autoZero"/>
        <c:auto val="1"/>
        <c:lblOffset val="100"/>
        <c:baseTimeUnit val="years"/>
      </c:dateAx>
      <c:valAx>
        <c:axId val="938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98.94</c:v>
                </c:pt>
                <c:pt idx="1">
                  <c:v>100.37</c:v>
                </c:pt>
                <c:pt idx="2">
                  <c:v>98.1</c:v>
                </c:pt>
                <c:pt idx="3">
                  <c:v>102.85</c:v>
                </c:pt>
                <c:pt idx="4">
                  <c:v>99.15</c:v>
                </c:pt>
              </c:numCache>
            </c:numRef>
          </c:val>
          <c:extLst xmlns:c16r2="http://schemas.microsoft.com/office/drawing/2015/06/chart">
            <c:ext xmlns:c16="http://schemas.microsoft.com/office/drawing/2014/chart" uri="{C3380CC4-5D6E-409C-BE32-E72D297353CC}">
              <c16:uniqueId val="{00000000-77A0-4010-BB02-1C668F64C83B}"/>
            </c:ext>
          </c:extLst>
        </c:ser>
        <c:dLbls>
          <c:showLegendKey val="0"/>
          <c:showVal val="0"/>
          <c:showCatName val="0"/>
          <c:showSerName val="0"/>
          <c:showPercent val="0"/>
          <c:showBubbleSize val="0"/>
        </c:dLbls>
        <c:gapWidth val="150"/>
        <c:axId val="31178112"/>
        <c:axId val="311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A0-4010-BB02-1C668F64C83B}"/>
            </c:ext>
          </c:extLst>
        </c:ser>
        <c:dLbls>
          <c:showLegendKey val="0"/>
          <c:showVal val="0"/>
          <c:showCatName val="0"/>
          <c:showSerName val="0"/>
          <c:showPercent val="0"/>
          <c:showBubbleSize val="0"/>
        </c:dLbls>
        <c:marker val="1"/>
        <c:smooth val="0"/>
        <c:axId val="31178112"/>
        <c:axId val="31184384"/>
      </c:lineChart>
      <c:dateAx>
        <c:axId val="31178112"/>
        <c:scaling>
          <c:orientation val="minMax"/>
        </c:scaling>
        <c:delete val="1"/>
        <c:axPos val="b"/>
        <c:numFmt formatCode="ge" sourceLinked="1"/>
        <c:majorTickMark val="none"/>
        <c:minorTickMark val="none"/>
        <c:tickLblPos val="none"/>
        <c:crossAx val="31184384"/>
        <c:crosses val="autoZero"/>
        <c:auto val="1"/>
        <c:lblOffset val="100"/>
        <c:baseTimeUnit val="years"/>
      </c:dateAx>
      <c:valAx>
        <c:axId val="311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94-4293-86CF-A3CE95A73F09}"/>
            </c:ext>
          </c:extLst>
        </c:ser>
        <c:dLbls>
          <c:showLegendKey val="0"/>
          <c:showVal val="0"/>
          <c:showCatName val="0"/>
          <c:showSerName val="0"/>
          <c:showPercent val="0"/>
          <c:showBubbleSize val="0"/>
        </c:dLbls>
        <c:gapWidth val="150"/>
        <c:axId val="31100928"/>
        <c:axId val="31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94-4293-86CF-A3CE95A73F09}"/>
            </c:ext>
          </c:extLst>
        </c:ser>
        <c:dLbls>
          <c:showLegendKey val="0"/>
          <c:showVal val="0"/>
          <c:showCatName val="0"/>
          <c:showSerName val="0"/>
          <c:showPercent val="0"/>
          <c:showBubbleSize val="0"/>
        </c:dLbls>
        <c:marker val="1"/>
        <c:smooth val="0"/>
        <c:axId val="31100928"/>
        <c:axId val="31102848"/>
      </c:lineChart>
      <c:dateAx>
        <c:axId val="31100928"/>
        <c:scaling>
          <c:orientation val="minMax"/>
        </c:scaling>
        <c:delete val="1"/>
        <c:axPos val="b"/>
        <c:numFmt formatCode="ge" sourceLinked="1"/>
        <c:majorTickMark val="none"/>
        <c:minorTickMark val="none"/>
        <c:tickLblPos val="none"/>
        <c:crossAx val="31102848"/>
        <c:crosses val="autoZero"/>
        <c:auto val="1"/>
        <c:lblOffset val="100"/>
        <c:baseTimeUnit val="years"/>
      </c:dateAx>
      <c:valAx>
        <c:axId val="31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65-47E4-99B3-C130D3C8EDA8}"/>
            </c:ext>
          </c:extLst>
        </c:ser>
        <c:dLbls>
          <c:showLegendKey val="0"/>
          <c:showVal val="0"/>
          <c:showCatName val="0"/>
          <c:showSerName val="0"/>
          <c:showPercent val="0"/>
          <c:showBubbleSize val="0"/>
        </c:dLbls>
        <c:gapWidth val="150"/>
        <c:axId val="31216768"/>
        <c:axId val="312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65-47E4-99B3-C130D3C8EDA8}"/>
            </c:ext>
          </c:extLst>
        </c:ser>
        <c:dLbls>
          <c:showLegendKey val="0"/>
          <c:showVal val="0"/>
          <c:showCatName val="0"/>
          <c:showSerName val="0"/>
          <c:showPercent val="0"/>
          <c:showBubbleSize val="0"/>
        </c:dLbls>
        <c:marker val="1"/>
        <c:smooth val="0"/>
        <c:axId val="31216768"/>
        <c:axId val="31218688"/>
      </c:lineChart>
      <c:dateAx>
        <c:axId val="31216768"/>
        <c:scaling>
          <c:orientation val="minMax"/>
        </c:scaling>
        <c:delete val="1"/>
        <c:axPos val="b"/>
        <c:numFmt formatCode="ge" sourceLinked="1"/>
        <c:majorTickMark val="none"/>
        <c:minorTickMark val="none"/>
        <c:tickLblPos val="none"/>
        <c:crossAx val="31218688"/>
        <c:crosses val="autoZero"/>
        <c:auto val="1"/>
        <c:lblOffset val="100"/>
        <c:baseTimeUnit val="years"/>
      </c:dateAx>
      <c:valAx>
        <c:axId val="312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1F-4B25-8861-386852B03EBD}"/>
            </c:ext>
          </c:extLst>
        </c:ser>
        <c:dLbls>
          <c:showLegendKey val="0"/>
          <c:showVal val="0"/>
          <c:showCatName val="0"/>
          <c:showSerName val="0"/>
          <c:showPercent val="0"/>
          <c:showBubbleSize val="0"/>
        </c:dLbls>
        <c:gapWidth val="150"/>
        <c:axId val="31235456"/>
        <c:axId val="31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1F-4B25-8861-386852B03EBD}"/>
            </c:ext>
          </c:extLst>
        </c:ser>
        <c:dLbls>
          <c:showLegendKey val="0"/>
          <c:showVal val="0"/>
          <c:showCatName val="0"/>
          <c:showSerName val="0"/>
          <c:showPercent val="0"/>
          <c:showBubbleSize val="0"/>
        </c:dLbls>
        <c:marker val="1"/>
        <c:smooth val="0"/>
        <c:axId val="31235456"/>
        <c:axId val="31270400"/>
      </c:lineChart>
      <c:dateAx>
        <c:axId val="31235456"/>
        <c:scaling>
          <c:orientation val="minMax"/>
        </c:scaling>
        <c:delete val="1"/>
        <c:axPos val="b"/>
        <c:numFmt formatCode="ge" sourceLinked="1"/>
        <c:majorTickMark val="none"/>
        <c:minorTickMark val="none"/>
        <c:tickLblPos val="none"/>
        <c:crossAx val="31270400"/>
        <c:crosses val="autoZero"/>
        <c:auto val="1"/>
        <c:lblOffset val="100"/>
        <c:baseTimeUnit val="years"/>
      </c:dateAx>
      <c:valAx>
        <c:axId val="312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F1-4A16-8343-7ADB62A357EF}"/>
            </c:ext>
          </c:extLst>
        </c:ser>
        <c:dLbls>
          <c:showLegendKey val="0"/>
          <c:showVal val="0"/>
          <c:showCatName val="0"/>
          <c:showSerName val="0"/>
          <c:showPercent val="0"/>
          <c:showBubbleSize val="0"/>
        </c:dLbls>
        <c:gapWidth val="150"/>
        <c:axId val="31293824"/>
        <c:axId val="312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F1-4A16-8343-7ADB62A357EF}"/>
            </c:ext>
          </c:extLst>
        </c:ser>
        <c:dLbls>
          <c:showLegendKey val="0"/>
          <c:showVal val="0"/>
          <c:showCatName val="0"/>
          <c:showSerName val="0"/>
          <c:showPercent val="0"/>
          <c:showBubbleSize val="0"/>
        </c:dLbls>
        <c:marker val="1"/>
        <c:smooth val="0"/>
        <c:axId val="31293824"/>
        <c:axId val="31295744"/>
      </c:lineChart>
      <c:dateAx>
        <c:axId val="31293824"/>
        <c:scaling>
          <c:orientation val="minMax"/>
        </c:scaling>
        <c:delete val="1"/>
        <c:axPos val="b"/>
        <c:numFmt formatCode="ge" sourceLinked="1"/>
        <c:majorTickMark val="none"/>
        <c:minorTickMark val="none"/>
        <c:tickLblPos val="none"/>
        <c:crossAx val="31295744"/>
        <c:crosses val="autoZero"/>
        <c:auto val="1"/>
        <c:lblOffset val="100"/>
        <c:baseTimeUnit val="years"/>
      </c:dateAx>
      <c:valAx>
        <c:axId val="312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59.98</c:v>
                </c:pt>
                <c:pt idx="4">
                  <c:v>0</c:v>
                </c:pt>
              </c:numCache>
            </c:numRef>
          </c:val>
          <c:extLst xmlns:c16r2="http://schemas.microsoft.com/office/drawing/2015/06/chart">
            <c:ext xmlns:c16="http://schemas.microsoft.com/office/drawing/2014/chart" uri="{C3380CC4-5D6E-409C-BE32-E72D297353CC}">
              <c16:uniqueId val="{00000000-F102-4303-8620-499961170E97}"/>
            </c:ext>
          </c:extLst>
        </c:ser>
        <c:dLbls>
          <c:showLegendKey val="0"/>
          <c:showVal val="0"/>
          <c:showCatName val="0"/>
          <c:showSerName val="0"/>
          <c:showPercent val="0"/>
          <c:showBubbleSize val="0"/>
        </c:dLbls>
        <c:gapWidth val="150"/>
        <c:axId val="90587904"/>
        <c:axId val="905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102-4303-8620-499961170E97}"/>
            </c:ext>
          </c:extLst>
        </c:ser>
        <c:dLbls>
          <c:showLegendKey val="0"/>
          <c:showVal val="0"/>
          <c:showCatName val="0"/>
          <c:showSerName val="0"/>
          <c:showPercent val="0"/>
          <c:showBubbleSize val="0"/>
        </c:dLbls>
        <c:marker val="1"/>
        <c:smooth val="0"/>
        <c:axId val="90587904"/>
        <c:axId val="90589824"/>
      </c:lineChart>
      <c:dateAx>
        <c:axId val="90587904"/>
        <c:scaling>
          <c:orientation val="minMax"/>
        </c:scaling>
        <c:delete val="1"/>
        <c:axPos val="b"/>
        <c:numFmt formatCode="ge" sourceLinked="1"/>
        <c:majorTickMark val="none"/>
        <c:minorTickMark val="none"/>
        <c:tickLblPos val="none"/>
        <c:crossAx val="90589824"/>
        <c:crosses val="autoZero"/>
        <c:auto val="1"/>
        <c:lblOffset val="100"/>
        <c:baseTimeUnit val="years"/>
      </c:dateAx>
      <c:valAx>
        <c:axId val="905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25.23</c:v>
                </c:pt>
                <c:pt idx="1">
                  <c:v>45.67</c:v>
                </c:pt>
                <c:pt idx="2">
                  <c:v>46.55</c:v>
                </c:pt>
                <c:pt idx="3">
                  <c:v>52.44</c:v>
                </c:pt>
                <c:pt idx="4">
                  <c:v>45.74</c:v>
                </c:pt>
              </c:numCache>
            </c:numRef>
          </c:val>
          <c:extLst xmlns:c16r2="http://schemas.microsoft.com/office/drawing/2015/06/chart">
            <c:ext xmlns:c16="http://schemas.microsoft.com/office/drawing/2014/chart" uri="{C3380CC4-5D6E-409C-BE32-E72D297353CC}">
              <c16:uniqueId val="{00000000-CE7D-42A3-84D4-6BE48B0B1307}"/>
            </c:ext>
          </c:extLst>
        </c:ser>
        <c:dLbls>
          <c:showLegendKey val="0"/>
          <c:showVal val="0"/>
          <c:showCatName val="0"/>
          <c:showSerName val="0"/>
          <c:showPercent val="0"/>
          <c:showBubbleSize val="0"/>
        </c:dLbls>
        <c:gapWidth val="150"/>
        <c:axId val="90621056"/>
        <c:axId val="906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E7D-42A3-84D4-6BE48B0B1307}"/>
            </c:ext>
          </c:extLst>
        </c:ser>
        <c:dLbls>
          <c:showLegendKey val="0"/>
          <c:showVal val="0"/>
          <c:showCatName val="0"/>
          <c:showSerName val="0"/>
          <c:showPercent val="0"/>
          <c:showBubbleSize val="0"/>
        </c:dLbls>
        <c:marker val="1"/>
        <c:smooth val="0"/>
        <c:axId val="90621056"/>
        <c:axId val="90622976"/>
      </c:lineChart>
      <c:dateAx>
        <c:axId val="90621056"/>
        <c:scaling>
          <c:orientation val="minMax"/>
        </c:scaling>
        <c:delete val="1"/>
        <c:axPos val="b"/>
        <c:numFmt formatCode="ge" sourceLinked="1"/>
        <c:majorTickMark val="none"/>
        <c:minorTickMark val="none"/>
        <c:tickLblPos val="none"/>
        <c:crossAx val="90622976"/>
        <c:crosses val="autoZero"/>
        <c:auto val="1"/>
        <c:lblOffset val="100"/>
        <c:baseTimeUnit val="years"/>
      </c:dateAx>
      <c:valAx>
        <c:axId val="906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711.23</c:v>
                </c:pt>
                <c:pt idx="1">
                  <c:v>399.43</c:v>
                </c:pt>
                <c:pt idx="2">
                  <c:v>389.89</c:v>
                </c:pt>
                <c:pt idx="3">
                  <c:v>355.19</c:v>
                </c:pt>
                <c:pt idx="4">
                  <c:v>406.59</c:v>
                </c:pt>
              </c:numCache>
            </c:numRef>
          </c:val>
          <c:extLst xmlns:c16r2="http://schemas.microsoft.com/office/drawing/2015/06/chart">
            <c:ext xmlns:c16="http://schemas.microsoft.com/office/drawing/2014/chart" uri="{C3380CC4-5D6E-409C-BE32-E72D297353CC}">
              <c16:uniqueId val="{00000000-C530-4E6C-88F9-BF7A03187B48}"/>
            </c:ext>
          </c:extLst>
        </c:ser>
        <c:dLbls>
          <c:showLegendKey val="0"/>
          <c:showVal val="0"/>
          <c:showCatName val="0"/>
          <c:showSerName val="0"/>
          <c:showPercent val="0"/>
          <c:showBubbleSize val="0"/>
        </c:dLbls>
        <c:gapWidth val="150"/>
        <c:axId val="93719552"/>
        <c:axId val="937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530-4E6C-88F9-BF7A03187B48}"/>
            </c:ext>
          </c:extLst>
        </c:ser>
        <c:dLbls>
          <c:showLegendKey val="0"/>
          <c:showVal val="0"/>
          <c:showCatName val="0"/>
          <c:showSerName val="0"/>
          <c:showPercent val="0"/>
          <c:showBubbleSize val="0"/>
        </c:dLbls>
        <c:marker val="1"/>
        <c:smooth val="0"/>
        <c:axId val="93719552"/>
        <c:axId val="93738112"/>
      </c:lineChart>
      <c:dateAx>
        <c:axId val="93719552"/>
        <c:scaling>
          <c:orientation val="minMax"/>
        </c:scaling>
        <c:delete val="1"/>
        <c:axPos val="b"/>
        <c:numFmt formatCode="ge" sourceLinked="1"/>
        <c:majorTickMark val="none"/>
        <c:minorTickMark val="none"/>
        <c:tickLblPos val="none"/>
        <c:crossAx val="93738112"/>
        <c:crosses val="autoZero"/>
        <c:auto val="1"/>
        <c:lblOffset val="100"/>
        <c:baseTimeUnit val="years"/>
      </c:dateAx>
      <c:valAx>
        <c:axId val="937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木祖村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2941</v>
      </c>
      <c r="AM8" s="49"/>
      <c r="AN8" s="49"/>
      <c r="AO8" s="49"/>
      <c r="AP8" s="49"/>
      <c r="AQ8" s="49"/>
      <c r="AR8" s="49"/>
      <c r="AS8" s="49"/>
      <c r="AT8" s="44">
        <f>データ!T6</f>
        <v>140.5</v>
      </c>
      <c r="AU8" s="44"/>
      <c r="AV8" s="44"/>
      <c r="AW8" s="44"/>
      <c r="AX8" s="44"/>
      <c r="AY8" s="44"/>
      <c r="AZ8" s="44"/>
      <c r="BA8" s="44"/>
      <c r="BB8" s="44">
        <f>データ!U6</f>
        <v>20.93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11.62</v>
      </c>
      <c r="Q10" s="44"/>
      <c r="R10" s="44"/>
      <c r="S10" s="44"/>
      <c r="T10" s="44"/>
      <c r="U10" s="44"/>
      <c r="V10" s="44"/>
      <c r="W10" s="44">
        <f>データ!Q6</f>
        <v>80.739999999999995</v>
      </c>
      <c r="X10" s="44"/>
      <c r="Y10" s="44"/>
      <c r="Z10" s="44"/>
      <c r="AA10" s="44"/>
      <c r="AB10" s="44"/>
      <c r="AC10" s="44"/>
      <c r="AD10" s="49">
        <f>データ!R6</f>
        <v>3236</v>
      </c>
      <c r="AE10" s="49"/>
      <c r="AF10" s="49"/>
      <c r="AG10" s="49"/>
      <c r="AH10" s="49"/>
      <c r="AI10" s="49"/>
      <c r="AJ10" s="49"/>
      <c r="AK10" s="2"/>
      <c r="AL10" s="49">
        <f>データ!V6</f>
        <v>340</v>
      </c>
      <c r="AM10" s="49"/>
      <c r="AN10" s="49"/>
      <c r="AO10" s="49"/>
      <c r="AP10" s="49"/>
      <c r="AQ10" s="49"/>
      <c r="AR10" s="49"/>
      <c r="AS10" s="49"/>
      <c r="AT10" s="44">
        <f>データ!W6</f>
        <v>0.15</v>
      </c>
      <c r="AU10" s="44"/>
      <c r="AV10" s="44"/>
      <c r="AW10" s="44"/>
      <c r="AX10" s="44"/>
      <c r="AY10" s="44"/>
      <c r="AZ10" s="44"/>
      <c r="BA10" s="44"/>
      <c r="BB10" s="44">
        <f>データ!X6</f>
        <v>2266.67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FiGVebE0y707bJjBlLxjTaTnjTmix9z7lgTx3+SsVz4PtSIdnUeDuNkWBrJp/hXmN2cNkcijq5kpoMfGRR2gjg==" saltValue="SyAiJ6YLnIykJEbPqQKb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204251</v>
      </c>
      <c r="D6" s="32">
        <f t="shared" si="3"/>
        <v>47</v>
      </c>
      <c r="E6" s="32">
        <f t="shared" si="3"/>
        <v>17</v>
      </c>
      <c r="F6" s="32">
        <f t="shared" si="3"/>
        <v>5</v>
      </c>
      <c r="G6" s="32">
        <f t="shared" si="3"/>
        <v>0</v>
      </c>
      <c r="H6" s="32" t="str">
        <f t="shared" si="3"/>
        <v>長野県　木祖村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11.62</v>
      </c>
      <c r="Q6" s="33">
        <f t="shared" si="3"/>
        <v>80.739999999999995</v>
      </c>
      <c r="R6" s="33">
        <f t="shared" si="3"/>
        <v>3236</v>
      </c>
      <c r="S6" s="33">
        <f t="shared" si="3"/>
        <v>2941</v>
      </c>
      <c r="T6" s="33">
        <f t="shared" si="3"/>
        <v>140.5</v>
      </c>
      <c r="U6" s="33">
        <f t="shared" si="3"/>
        <v>20.93</v>
      </c>
      <c r="V6" s="33">
        <f t="shared" si="3"/>
        <v>340</v>
      </c>
      <c r="W6" s="33">
        <f t="shared" si="3"/>
        <v>0.15</v>
      </c>
      <c r="X6" s="33">
        <f t="shared" si="3"/>
        <v>2266.67</v>
      </c>
      <c r="Y6" s="34">
        <f>IF(Y7="",NA(),Y7)</f>
        <v>98.94</v>
      </c>
      <c r="Z6" s="34">
        <f t="shared" ref="Z6:AH6" si="4">IF(Z7="",NA(),Z7)</f>
        <v>100.37</v>
      </c>
      <c r="AA6" s="34">
        <f t="shared" si="4"/>
        <v>98.1</v>
      </c>
      <c r="AB6" s="34">
        <f t="shared" si="4"/>
        <v>102.85</v>
      </c>
      <c r="AC6" s="34">
        <f t="shared" si="4"/>
        <v>99.15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59.98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25.23</v>
      </c>
      <c r="BR6" s="34">
        <f t="shared" ref="BR6:BZ6" si="8">IF(BR7="",NA(),BR7)</f>
        <v>45.67</v>
      </c>
      <c r="BS6" s="34">
        <f t="shared" si="8"/>
        <v>46.55</v>
      </c>
      <c r="BT6" s="34">
        <f t="shared" si="8"/>
        <v>52.44</v>
      </c>
      <c r="BU6" s="34">
        <f t="shared" si="8"/>
        <v>45.74</v>
      </c>
      <c r="BV6" s="34">
        <f t="shared" si="8"/>
        <v>50.9</v>
      </c>
      <c r="BW6" s="34">
        <f t="shared" si="8"/>
        <v>50.82</v>
      </c>
      <c r="BX6" s="34">
        <f t="shared" si="8"/>
        <v>52.19</v>
      </c>
      <c r="BY6" s="34">
        <f t="shared" si="8"/>
        <v>55.32</v>
      </c>
      <c r="BZ6" s="34">
        <f t="shared" si="8"/>
        <v>59.8</v>
      </c>
      <c r="CA6" s="33" t="str">
        <f>IF(CA7="","",IF(CA7="-","【-】","【"&amp;SUBSTITUTE(TEXT(CA7,"#,##0.00"),"-","△")&amp;"】"))</f>
        <v>【60.64】</v>
      </c>
      <c r="CB6" s="34">
        <f>IF(CB7="",NA(),CB7)</f>
        <v>711.23</v>
      </c>
      <c r="CC6" s="34">
        <f t="shared" ref="CC6:CK6" si="9">IF(CC7="",NA(),CC7)</f>
        <v>399.43</v>
      </c>
      <c r="CD6" s="34">
        <f t="shared" si="9"/>
        <v>389.89</v>
      </c>
      <c r="CE6" s="34">
        <f t="shared" si="9"/>
        <v>355.19</v>
      </c>
      <c r="CF6" s="34">
        <f t="shared" si="9"/>
        <v>406.59</v>
      </c>
      <c r="CG6" s="34">
        <f t="shared" si="9"/>
        <v>293.27</v>
      </c>
      <c r="CH6" s="34">
        <f t="shared" si="9"/>
        <v>300.52</v>
      </c>
      <c r="CI6" s="34">
        <f t="shared" si="9"/>
        <v>296.14</v>
      </c>
      <c r="CJ6" s="34">
        <f t="shared" si="9"/>
        <v>283.17</v>
      </c>
      <c r="CK6" s="34">
        <f t="shared" si="9"/>
        <v>263.76</v>
      </c>
      <c r="CL6" s="33" t="str">
        <f>IF(CL7="","",IF(CL7="-","【-】","【"&amp;SUBSTITUTE(TEXT(CL7,"#,##0.00"),"-","△")&amp;"】"))</f>
        <v>【255.52】</v>
      </c>
      <c r="CM6" s="34">
        <f>IF(CM7="",NA(),CM7)</f>
        <v>19.89</v>
      </c>
      <c r="CN6" s="34">
        <f t="shared" ref="CN6:CV6" si="10">IF(CN7="",NA(),CN7)</f>
        <v>28.49</v>
      </c>
      <c r="CO6" s="34">
        <f t="shared" si="10"/>
        <v>28.11</v>
      </c>
      <c r="CP6" s="34">
        <f t="shared" si="10"/>
        <v>23.14</v>
      </c>
      <c r="CQ6" s="34">
        <f t="shared" si="10"/>
        <v>19.12</v>
      </c>
      <c r="CR6" s="34">
        <f t="shared" si="10"/>
        <v>53.78</v>
      </c>
      <c r="CS6" s="34">
        <f t="shared" si="10"/>
        <v>53.24</v>
      </c>
      <c r="CT6" s="34">
        <f t="shared" si="10"/>
        <v>52.31</v>
      </c>
      <c r="CU6" s="34">
        <f t="shared" si="10"/>
        <v>60.65</v>
      </c>
      <c r="CV6" s="34">
        <f t="shared" si="10"/>
        <v>51.75</v>
      </c>
      <c r="CW6" s="33" t="str">
        <f>IF(CW7="","",IF(CW7="-","【-】","【"&amp;SUBSTITUTE(TEXT(CW7,"#,##0.00"),"-","△")&amp;"】"))</f>
        <v>【52.49】</v>
      </c>
      <c r="CX6" s="34">
        <f>IF(CX7="",NA(),CX7)</f>
        <v>83.15</v>
      </c>
      <c r="CY6" s="34">
        <f t="shared" ref="CY6:DG6" si="11">IF(CY7="",NA(),CY7)</f>
        <v>84.24</v>
      </c>
      <c r="CZ6" s="34">
        <f t="shared" si="11"/>
        <v>86.8</v>
      </c>
      <c r="DA6" s="34">
        <f t="shared" si="11"/>
        <v>87.1</v>
      </c>
      <c r="DB6" s="34">
        <f t="shared" si="11"/>
        <v>87.65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204251</v>
      </c>
      <c r="D7" s="36">
        <v>47</v>
      </c>
      <c r="E7" s="36">
        <v>17</v>
      </c>
      <c r="F7" s="36">
        <v>5</v>
      </c>
      <c r="G7" s="36">
        <v>0</v>
      </c>
      <c r="H7" s="36" t="s">
        <v>110</v>
      </c>
      <c r="I7" s="36" t="s">
        <v>111</v>
      </c>
      <c r="J7" s="36" t="s">
        <v>112</v>
      </c>
      <c r="K7" s="36" t="s">
        <v>113</v>
      </c>
      <c r="L7" s="36" t="s">
        <v>114</v>
      </c>
      <c r="M7" s="36" t="s">
        <v>115</v>
      </c>
      <c r="N7" s="37" t="s">
        <v>116</v>
      </c>
      <c r="O7" s="37" t="s">
        <v>117</v>
      </c>
      <c r="P7" s="37">
        <v>11.62</v>
      </c>
      <c r="Q7" s="37">
        <v>80.739999999999995</v>
      </c>
      <c r="R7" s="37">
        <v>3236</v>
      </c>
      <c r="S7" s="37">
        <v>2941</v>
      </c>
      <c r="T7" s="37">
        <v>140.5</v>
      </c>
      <c r="U7" s="37">
        <v>20.93</v>
      </c>
      <c r="V7" s="37">
        <v>340</v>
      </c>
      <c r="W7" s="37">
        <v>0.15</v>
      </c>
      <c r="X7" s="37">
        <v>2266.67</v>
      </c>
      <c r="Y7" s="37">
        <v>98.94</v>
      </c>
      <c r="Z7" s="37">
        <v>100.37</v>
      </c>
      <c r="AA7" s="37">
        <v>98.1</v>
      </c>
      <c r="AB7" s="37">
        <v>102.85</v>
      </c>
      <c r="AC7" s="37">
        <v>99.15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59.98</v>
      </c>
      <c r="BJ7" s="37">
        <v>0</v>
      </c>
      <c r="BK7" s="37">
        <v>1126.77</v>
      </c>
      <c r="BL7" s="37">
        <v>1044.8</v>
      </c>
      <c r="BM7" s="37">
        <v>1081.8</v>
      </c>
      <c r="BN7" s="37">
        <v>974.93</v>
      </c>
      <c r="BO7" s="37">
        <v>855.8</v>
      </c>
      <c r="BP7" s="37">
        <v>814.89</v>
      </c>
      <c r="BQ7" s="37">
        <v>25.23</v>
      </c>
      <c r="BR7" s="37">
        <v>45.67</v>
      </c>
      <c r="BS7" s="37">
        <v>46.55</v>
      </c>
      <c r="BT7" s="37">
        <v>52.44</v>
      </c>
      <c r="BU7" s="37">
        <v>45.74</v>
      </c>
      <c r="BV7" s="37">
        <v>50.9</v>
      </c>
      <c r="BW7" s="37">
        <v>50.82</v>
      </c>
      <c r="BX7" s="37">
        <v>52.19</v>
      </c>
      <c r="BY7" s="37">
        <v>55.32</v>
      </c>
      <c r="BZ7" s="37">
        <v>59.8</v>
      </c>
      <c r="CA7" s="37">
        <v>60.64</v>
      </c>
      <c r="CB7" s="37">
        <v>711.23</v>
      </c>
      <c r="CC7" s="37">
        <v>399.43</v>
      </c>
      <c r="CD7" s="37">
        <v>389.89</v>
      </c>
      <c r="CE7" s="37">
        <v>355.19</v>
      </c>
      <c r="CF7" s="37">
        <v>406.59</v>
      </c>
      <c r="CG7" s="37">
        <v>293.27</v>
      </c>
      <c r="CH7" s="37">
        <v>300.52</v>
      </c>
      <c r="CI7" s="37">
        <v>296.14</v>
      </c>
      <c r="CJ7" s="37">
        <v>283.17</v>
      </c>
      <c r="CK7" s="37">
        <v>263.76</v>
      </c>
      <c r="CL7" s="37">
        <v>255.52</v>
      </c>
      <c r="CM7" s="37">
        <v>19.89</v>
      </c>
      <c r="CN7" s="37">
        <v>28.49</v>
      </c>
      <c r="CO7" s="37">
        <v>28.11</v>
      </c>
      <c r="CP7" s="37">
        <v>23.14</v>
      </c>
      <c r="CQ7" s="37">
        <v>19.12</v>
      </c>
      <c r="CR7" s="37">
        <v>53.78</v>
      </c>
      <c r="CS7" s="37">
        <v>53.24</v>
      </c>
      <c r="CT7" s="37">
        <v>52.31</v>
      </c>
      <c r="CU7" s="37">
        <v>60.65</v>
      </c>
      <c r="CV7" s="37">
        <v>51.75</v>
      </c>
      <c r="CW7" s="37">
        <v>52.49</v>
      </c>
      <c r="CX7" s="37">
        <v>83.15</v>
      </c>
      <c r="CY7" s="37">
        <v>84.24</v>
      </c>
      <c r="CZ7" s="37">
        <v>86.8</v>
      </c>
      <c r="DA7" s="37">
        <v>87.1</v>
      </c>
      <c r="DB7" s="37">
        <v>87.65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2018-12-03T09:24:48Z</dcterms:created>
  <dcterms:modified xsi:type="dcterms:W3CDTF">2019-02-20T12:18:18Z</dcterms:modified>
  <cp:category/>
</cp:coreProperties>
</file>