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UgjSH3tUSZFA7llXUicIjR4UtVjSqgeAHk9N6jBe5KqcF+o9tpY6FCF1mS7+UQxE9YmqXd8WrW0oc/2+ReU8g==" workbookSaltValue="4XxlmxGy0pSdnkfebbuvm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<sst xmlns="http://schemas.openxmlformats.org/spreadsheetml/2006/main" count="240" uniqueCount="125">
  <si>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</si>
  <si>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</si>
  <si>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</si>
  <si>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</si>
  <si>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</si>
  <si>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</si>
  <si>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</si>
  <si>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</si>
  <si>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</si>
  <si>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</si>
  <si>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</si>
  <si>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</si>
  <si>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</si>
  <si>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</si>
  <si>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</si>
  <si>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</si>
  <si>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</si>
  <si>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</si>
  <si>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</si>
  <si>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</si>
  <si>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</si>
  <si>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</si>
  <si>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</si>
  <si>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</si>
  <si>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</si>
  <si>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</si>
  <si>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</si>
  <si>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</si>
  <si>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</si>
  <si>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</si>
  <si>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</si>
  <si>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</si>
  <si>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</si>
  <si>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</si>
  <si>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</si>
  <si>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</si>
  <si>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</si>
  <si>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</si>
  <si>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</si>
  <si>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</si>
  <si>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</si>
  <si>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</si>
  <si>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</si>
  <si>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</si>
  <si>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</si>
  <si>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</si>
  <si>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</si>
  <si>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</si>
  <si>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</si>
  <si>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</si>
  <si>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</si>
  <si>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</si>
  <si>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</si>
  <si>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</si>
  <si>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</si>
  <si>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</si>
  <si>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</si>
  <si>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</si>
  <si>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</si>
  <si>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</si>
  <si>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</si>
  <si>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</si>
  <si>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</si>
  <si>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</si>
  <si>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</si>
  <si>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</si>
  <si>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</si>
  <si>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</si>
  <si>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</si>
  <si>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</si>
  <si>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</si>
  <si>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</si>
  <si>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</si>
  <si>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</si>
  <si>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</si>
  <si>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</si>
  <si>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</si>
  <si>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</si>
  <si>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</si>
  <si>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</si>
  <si>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</si>
  <si>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</si>
  <si>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</si>
  <si>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</si>
  <si>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</si>
  <si>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</si>
  <si>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</si>
  <si>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</si>
  <si>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</si>
  <si>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</si>
  <si>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</si>
  <si>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</si>
  <si>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</si>
  <si>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</si>
  <si>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</si>
  <si>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</si>
  <si>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</si>
  <si>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</si>
  <si>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</si>
  <si>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</si>
  <si>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</si>
  <si>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</si>
  <si>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</si>
  <si>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</si>
  <si>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</si>
  <si>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</si>
  <si>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</si>
  <si>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</si>
  <si>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</si>
  <si>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王滝村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</si>
  <si>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</si>
  <si>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</si>
  <si>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</si>
  <si>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</si>
  <si>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</si>
  <si>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</si>
  <si>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</si>
  <si>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</si>
  <si>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</si>
  <si>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</si>
  <si>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</si>
  <si>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</si>
  <si>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指標となる数値はないが、平成3年から供用を開始しており、老朽化が進行している。今のところ管渠の耐用年数を経過した管渠はないが、将来的には老朽化した管渠を計画的に更新することや予防保全的な管理による長寿命化を図る必要がある。</t>
    <rPh sb="1" eb="3">
      <t>シヒョウ</t>
    </rPh>
    <rPh sb="6" eb="8">
      <t>スウチ</t>
    </rPh>
    <rPh sb="29" eb="32">
      <t>ロウキュウカ</t>
    </rPh>
    <rPh sb="33" eb="35">
      <t>シンコウ</t>
    </rPh>
    <rPh sb="74" eb="76">
      <t>カンキョ</t>
    </rPh>
    <rPh sb="88" eb="90">
      <t>ヨボウ</t>
    </rPh>
    <rPh sb="90" eb="93">
      <t>ホゼンテキ</t>
    </rPh>
    <rPh sb="94" eb="96">
      <t>カンリ</t>
    </rPh>
    <rPh sb="99" eb="103">
      <t>チョウジュミョウカ</t>
    </rPh>
    <rPh sb="104" eb="105">
      <t>ハカ</t>
    </rPh>
    <phoneticPr fontId="4"/>
  </si>
  <si>
    <t>　現状では収益的収支比率は増加傾向にあるが、料金水準が適正とは言えず、施設の効率性も悪いため、経営改善が必要となっている。また、処理人口の減少に伴い有収水量も減少してきており、今後もその傾向が続くと見込まれる。
　平成28年度に策定した経営戦略に基づき、中長期的視点に立って、適切な料金収入の確保や経費削減に努めるとともに経営健全化を図っていく。
　また、経営・資産の状況を把握し、経営基盤の強化に取り組むため、公営企業会計適用に向けて平成31年度に基本方針策定に取り組む予定である。</t>
    <rPh sb="1" eb="3">
      <t>ゲンジョウ</t>
    </rPh>
    <rPh sb="5" eb="8">
      <t>シュウエキテキ</t>
    </rPh>
    <rPh sb="8" eb="10">
      <t>シュウシ</t>
    </rPh>
    <rPh sb="10" eb="12">
      <t>ヒリツ</t>
    </rPh>
    <rPh sb="13" eb="15">
      <t>ゾウカ</t>
    </rPh>
    <rPh sb="15" eb="17">
      <t>ケイコウ</t>
    </rPh>
    <rPh sb="22" eb="24">
      <t>リョウキン</t>
    </rPh>
    <rPh sb="24" eb="26">
      <t>スイジュン</t>
    </rPh>
    <rPh sb="27" eb="29">
      <t>テキセイ</t>
    </rPh>
    <rPh sb="31" eb="32">
      <t>イ</t>
    </rPh>
    <rPh sb="35" eb="37">
      <t>シセツ</t>
    </rPh>
    <rPh sb="38" eb="41">
      <t>コウリツセイ</t>
    </rPh>
    <rPh sb="42" eb="43">
      <t>ワル</t>
    </rPh>
    <rPh sb="47" eb="49">
      <t>ケイエイ</t>
    </rPh>
    <rPh sb="49" eb="51">
      <t>カイゼン</t>
    </rPh>
    <rPh sb="52" eb="54">
      <t>ヒツヨウ</t>
    </rPh>
    <rPh sb="64" eb="66">
      <t>ショリ</t>
    </rPh>
    <rPh sb="66" eb="68">
      <t>ジンコウ</t>
    </rPh>
    <rPh sb="69" eb="71">
      <t>ゲンショウ</t>
    </rPh>
    <rPh sb="72" eb="73">
      <t>トモナ</t>
    </rPh>
    <rPh sb="74" eb="78">
      <t>ユウシュウスイリョウ</t>
    </rPh>
    <rPh sb="79" eb="81">
      <t>ゲンショウ</t>
    </rPh>
    <rPh sb="88" eb="90">
      <t>コンゴ</t>
    </rPh>
    <rPh sb="93" eb="95">
      <t>ケイコウ</t>
    </rPh>
    <rPh sb="96" eb="97">
      <t>ツヅ</t>
    </rPh>
    <rPh sb="99" eb="101">
      <t>ミコ</t>
    </rPh>
    <rPh sb="138" eb="140">
      <t>テキセツ</t>
    </rPh>
    <rPh sb="141" eb="143">
      <t>リョウキン</t>
    </rPh>
    <rPh sb="143" eb="145">
      <t>シュウニュウ</t>
    </rPh>
    <rPh sb="146" eb="148">
      <t>カクホ</t>
    </rPh>
    <rPh sb="149" eb="151">
      <t>ケイヒ</t>
    </rPh>
    <rPh sb="151" eb="153">
      <t>サクゲン</t>
    </rPh>
    <rPh sb="154" eb="155">
      <t>ツト</t>
    </rPh>
    <phoneticPr fontId="4"/>
  </si>
  <si>
    <t xml:space="preserve">①収益的収支比率については、50～60％前後で推移しており、単年度収支は赤字である。一般会計繰入金に依存しており地方債償還金が今後も続くため、経営健全化のためには料金改定について検討する必要がある。
④企業債残高対事業規模比率については、平成17年度以降は資本費平準化債のみ借入を行っており、残高は減少してきている。一般会計で負担する方針にしたため、比率は0となっている。
⑤平成29年度は経営戦略策定の減により汚水処理費が減少したため、経費回収率は大きく上昇した。それでも料金収入で汚水処理に係る費用を賄えておらず、今後経年劣化による修繕費の増加が見込まれるため、料金改定の検討や経費削減に取り組む必要がある。
⑥一方で汚水処理原価については、類似団体平均値を下回り、大きく改善した。有収水量が減少傾向にあり水洗化率の向上も限界があるため、経費削減に努める必要がある。
⑦施設利用率については、類似団体平均値を下回っている。季節によって処理量に変動がある得るため最大処理水量が処理能力の範囲内となっている。今後処理人口の減少が進行していくことが予想されるため、適切な施設規模を検討する必要がある。
⑧水洗化率については、98％台で横ばいである。100％を目指して水洗化率の向上に努めたい。
</t>
    <rPh sb="30" eb="33">
      <t>タンネンド</t>
    </rPh>
    <rPh sb="33" eb="35">
      <t>シュウシ</t>
    </rPh>
    <rPh sb="36" eb="38">
      <t>アカジ</t>
    </rPh>
    <rPh sb="42" eb="44">
      <t>イッパン</t>
    </rPh>
    <rPh sb="44" eb="46">
      <t>カイケイ</t>
    </rPh>
    <rPh sb="46" eb="48">
      <t>クリイレ</t>
    </rPh>
    <rPh sb="48" eb="49">
      <t>キン</t>
    </rPh>
    <rPh sb="50" eb="52">
      <t>イゾン</t>
    </rPh>
    <rPh sb="56" eb="59">
      <t>チホウサイ</t>
    </rPh>
    <rPh sb="59" eb="62">
      <t>ショウカンキン</t>
    </rPh>
    <rPh sb="63" eb="65">
      <t>コンゴ</t>
    </rPh>
    <rPh sb="66" eb="67">
      <t>ツヅ</t>
    </rPh>
    <rPh sb="71" eb="73">
      <t>ケイエイ</t>
    </rPh>
    <rPh sb="73" eb="76">
      <t>ケンゼンカ</t>
    </rPh>
    <rPh sb="81" eb="83">
      <t>リョウキン</t>
    </rPh>
    <rPh sb="83" eb="85">
      <t>カイテイ</t>
    </rPh>
    <rPh sb="89" eb="91">
      <t>ケントウ</t>
    </rPh>
    <rPh sb="93" eb="95">
      <t>ヒツヨウ</t>
    </rPh>
    <rPh sb="119" eb="121">
      <t>ヘイセイ</t>
    </rPh>
    <rPh sb="123" eb="125">
      <t>ネンド</t>
    </rPh>
    <rPh sb="125" eb="127">
      <t>イコウ</t>
    </rPh>
    <rPh sb="128" eb="130">
      <t>シホン</t>
    </rPh>
    <rPh sb="130" eb="131">
      <t>ヒ</t>
    </rPh>
    <rPh sb="131" eb="134">
      <t>ヘイジュンカ</t>
    </rPh>
    <rPh sb="134" eb="135">
      <t>サイ</t>
    </rPh>
    <rPh sb="137" eb="139">
      <t>カリイレ</t>
    </rPh>
    <rPh sb="140" eb="141">
      <t>オコナ</t>
    </rPh>
    <rPh sb="146" eb="148">
      <t>ザンダカ</t>
    </rPh>
    <rPh sb="149" eb="151">
      <t>ゲンショウ</t>
    </rPh>
    <rPh sb="158" eb="160">
      <t>イッパン</t>
    </rPh>
    <rPh sb="160" eb="162">
      <t>カイケイ</t>
    </rPh>
    <rPh sb="163" eb="165">
      <t>フタン</t>
    </rPh>
    <rPh sb="167" eb="169">
      <t>ホウシン</t>
    </rPh>
    <rPh sb="175" eb="177">
      <t>ヒリツ</t>
    </rPh>
    <rPh sb="188" eb="190">
      <t>ヘイセイ</t>
    </rPh>
    <rPh sb="192" eb="194">
      <t>ネンド</t>
    </rPh>
    <rPh sb="195" eb="197">
      <t>ケイエイ</t>
    </rPh>
    <rPh sb="197" eb="199">
      <t>センリャク</t>
    </rPh>
    <rPh sb="199" eb="201">
      <t>サクテイ</t>
    </rPh>
    <rPh sb="202" eb="203">
      <t>ゲン</t>
    </rPh>
    <rPh sb="206" eb="208">
      <t>オスイ</t>
    </rPh>
    <rPh sb="208" eb="210">
      <t>ショリ</t>
    </rPh>
    <rPh sb="210" eb="211">
      <t>ヒ</t>
    </rPh>
    <rPh sb="212" eb="214">
      <t>ゲンショウ</t>
    </rPh>
    <rPh sb="219" eb="221">
      <t>ケイヒ</t>
    </rPh>
    <rPh sb="221" eb="223">
      <t>カイシュウ</t>
    </rPh>
    <rPh sb="223" eb="224">
      <t>リツ</t>
    </rPh>
    <rPh sb="225" eb="226">
      <t>オオ</t>
    </rPh>
    <rPh sb="228" eb="230">
      <t>ジョウショウ</t>
    </rPh>
    <rPh sb="237" eb="239">
      <t>リョウキン</t>
    </rPh>
    <rPh sb="239" eb="241">
      <t>シュウニュウ</t>
    </rPh>
    <rPh sb="242" eb="244">
      <t>オスイ</t>
    </rPh>
    <rPh sb="244" eb="246">
      <t>ショリ</t>
    </rPh>
    <rPh sb="247" eb="248">
      <t>カカ</t>
    </rPh>
    <rPh sb="249" eb="251">
      <t>ヒヨウ</t>
    </rPh>
    <rPh sb="252" eb="253">
      <t>マカナ</t>
    </rPh>
    <rPh sb="259" eb="261">
      <t>コンゴ</t>
    </rPh>
    <rPh sb="261" eb="263">
      <t>ケイネン</t>
    </rPh>
    <rPh sb="263" eb="265">
      <t>レッカ</t>
    </rPh>
    <rPh sb="268" eb="270">
      <t>シュウゼン</t>
    </rPh>
    <rPh sb="270" eb="271">
      <t>ヒ</t>
    </rPh>
    <rPh sb="272" eb="274">
      <t>ゾウカ</t>
    </rPh>
    <rPh sb="275" eb="277">
      <t>ミコ</t>
    </rPh>
    <rPh sb="283" eb="285">
      <t>リョウキン</t>
    </rPh>
    <rPh sb="285" eb="287">
      <t>カイテイ</t>
    </rPh>
    <rPh sb="288" eb="290">
      <t>ケントウ</t>
    </rPh>
    <rPh sb="291" eb="293">
      <t>ケイヒ</t>
    </rPh>
    <rPh sb="293" eb="295">
      <t>サクゲン</t>
    </rPh>
    <rPh sb="296" eb="297">
      <t>ト</t>
    </rPh>
    <rPh sb="298" eb="299">
      <t>ク</t>
    </rPh>
    <rPh sb="300" eb="302">
      <t>ヒツヨウ</t>
    </rPh>
    <rPh sb="308" eb="310">
      <t>イッポウ</t>
    </rPh>
    <rPh sb="323" eb="325">
      <t>ルイジ</t>
    </rPh>
    <rPh sb="325" eb="327">
      <t>ダンタイ</t>
    </rPh>
    <rPh sb="327" eb="329">
      <t>ヘイキン</t>
    </rPh>
    <rPh sb="329" eb="330">
      <t>チ</t>
    </rPh>
    <rPh sb="331" eb="333">
      <t>シタマワ</t>
    </rPh>
    <rPh sb="335" eb="336">
      <t>オオ</t>
    </rPh>
    <rPh sb="338" eb="340">
      <t>カイゼン</t>
    </rPh>
    <rPh sb="343" eb="344">
      <t>ユウ</t>
    </rPh>
    <rPh sb="344" eb="345">
      <t>シュウ</t>
    </rPh>
    <rPh sb="345" eb="347">
      <t>スイリョウ</t>
    </rPh>
    <rPh sb="348" eb="350">
      <t>ゲンショウ</t>
    </rPh>
    <rPh sb="350" eb="352">
      <t>ケイコウ</t>
    </rPh>
    <rPh sb="355" eb="358">
      <t>スイセンカ</t>
    </rPh>
    <rPh sb="358" eb="359">
      <t>リツ</t>
    </rPh>
    <rPh sb="360" eb="362">
      <t>コウジョウ</t>
    </rPh>
    <rPh sb="363" eb="365">
      <t>ゲンカイ</t>
    </rPh>
    <rPh sb="371" eb="373">
      <t>ケイヒ</t>
    </rPh>
    <rPh sb="373" eb="375">
      <t>サクゲン</t>
    </rPh>
    <rPh sb="376" eb="377">
      <t>ツト</t>
    </rPh>
    <rPh sb="379" eb="381">
      <t>ヒツヨウ</t>
    </rPh>
    <rPh sb="413" eb="415">
      <t>キセツ</t>
    </rPh>
    <rPh sb="419" eb="421">
      <t>ショリ</t>
    </rPh>
    <rPh sb="421" eb="422">
      <t>リョウ</t>
    </rPh>
    <rPh sb="423" eb="425">
      <t>ヘンドウ</t>
    </rPh>
    <rPh sb="428" eb="429">
      <t>ウ</t>
    </rPh>
    <rPh sb="432" eb="434">
      <t>サイダイ</t>
    </rPh>
    <rPh sb="434" eb="436">
      <t>ショリ</t>
    </rPh>
    <rPh sb="436" eb="438">
      <t>スイリョウ</t>
    </rPh>
    <rPh sb="439" eb="441">
      <t>ショリ</t>
    </rPh>
    <rPh sb="441" eb="443">
      <t>ノウリョク</t>
    </rPh>
    <rPh sb="444" eb="446">
      <t>ハンイ</t>
    </rPh>
    <rPh sb="446" eb="447">
      <t>ナイ</t>
    </rPh>
    <rPh sb="454" eb="456">
      <t>コンゴ</t>
    </rPh>
    <rPh sb="456" eb="458">
      <t>ショリ</t>
    </rPh>
    <rPh sb="458" eb="460">
      <t>ジンコウ</t>
    </rPh>
    <rPh sb="461" eb="463">
      <t>ゲンショウ</t>
    </rPh>
    <rPh sb="464" eb="466">
      <t>シンコウ</t>
    </rPh>
    <rPh sb="473" eb="475">
      <t>ヨソウ</t>
    </rPh>
    <rPh sb="481" eb="483">
      <t>テキセツ</t>
    </rPh>
    <rPh sb="484" eb="486">
      <t>シセツ</t>
    </rPh>
    <rPh sb="486" eb="488">
      <t>キボ</t>
    </rPh>
    <rPh sb="489" eb="491">
      <t>ケントウ</t>
    </rPh>
    <rPh sb="493" eb="495">
      <t>ヒツヨウ</t>
    </rPh>
    <rPh sb="514" eb="515">
      <t>ダイ</t>
    </rPh>
    <rPh sb="516" eb="517">
      <t>ヨコ</t>
    </rPh>
    <rPh sb="528" eb="530">
      <t>メザ</t>
    </rPh>
    <rPh sb="532" eb="535">
      <t>スイセンカ</t>
    </rPh>
    <rPh sb="535" eb="536">
      <t>リツ</t>
    </rPh>
    <rPh sb="537" eb="539">
      <t>コウジョウ</t>
    </rPh>
    <rPh sb="540" eb="54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</si>
</sst>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1D-4C60-8AA3-3BB64FB24E78}"/>
            </c:ext>
          </c:extLst>
        </c:ser>
        <c:dLbls>
          <c:showLegendKey val="0"/>
          <c:showVal val="0"/>
          <c:showCatName val="0"/>
          <c:showSerName val="0"/>
          <c:showPercent val="0"/>
          <c:showBubbleSize val="0"/>
        </c:dLbls>
        <c:gapWidth val="150"/>
        <c:axId val="30144768"/>
        <c:axId val="303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01D-4C60-8AA3-3BB64FB24E78}"/>
            </c:ext>
          </c:extLst>
        </c:ser>
        <c:dLbls>
          <c:showLegendKey val="0"/>
          <c:showVal val="0"/>
          <c:showCatName val="0"/>
          <c:showSerName val="0"/>
          <c:showPercent val="0"/>
          <c:showBubbleSize val="0"/>
        </c:dLbls>
        <c:marker val="1"/>
        <c:smooth val="0"/>
        <c:axId val="30144768"/>
        <c:axId val="30353280"/>
      </c:lineChart>
      <c:dateAx>
        <c:axId val="30144768"/>
        <c:scaling>
          <c:orientation val="minMax"/>
        </c:scaling>
        <c:delete val="1"/>
        <c:axPos val="b"/>
        <c:numFmt formatCode="ge" sourceLinked="1"/>
        <c:majorTickMark val="none"/>
        <c:minorTickMark val="none"/>
        <c:tickLblPos val="none"/>
        <c:crossAx val="30353280"/>
        <c:crosses val="autoZero"/>
        <c:auto val="1"/>
        <c:lblOffset val="100"/>
        <c:baseTimeUnit val="years"/>
      </c:dateAx>
      <c:valAx>
        <c:axId val="30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4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42.29</c:v>
                </c:pt>
                <c:pt idx="1">
                  <c:v>42.29</c:v>
                </c:pt>
                <c:pt idx="2">
                  <c:v>42.29</c:v>
                </c:pt>
                <c:pt idx="3">
                  <c:v>42.29</c:v>
                </c:pt>
                <c:pt idx="4">
                  <c:v>42.29</c:v>
                </c:pt>
              </c:numCache>
            </c:numRef>
          </c:val>
          <c:extLst xmlns:c16r2="http://schemas.microsoft.com/office/drawing/2015/06/chart">
            <c:ext xmlns:c16="http://schemas.microsoft.com/office/drawing/2014/chart" uri="{C3380CC4-5D6E-409C-BE32-E72D297353CC}">
              <c16:uniqueId val="{00000000-1287-4299-8FF8-4F490BB4A4FC}"/>
            </c:ext>
          </c:extLst>
        </c:ser>
        <c:dLbls>
          <c:showLegendKey val="0"/>
          <c:showVal val="0"/>
          <c:showCatName val="0"/>
          <c:showSerName val="0"/>
          <c:showPercent val="0"/>
          <c:showBubbleSize val="0"/>
        </c:dLbls>
        <c:gapWidth val="150"/>
        <c:axId val="31165824"/>
        <c:axId val="3118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287-4299-8FF8-4F490BB4A4FC}"/>
            </c:ext>
          </c:extLst>
        </c:ser>
        <c:dLbls>
          <c:showLegendKey val="0"/>
          <c:showVal val="0"/>
          <c:showCatName val="0"/>
          <c:showSerName val="0"/>
          <c:showPercent val="0"/>
          <c:showBubbleSize val="0"/>
        </c:dLbls>
        <c:marker val="1"/>
        <c:smooth val="0"/>
        <c:axId val="31165824"/>
        <c:axId val="31180288"/>
      </c:lineChart>
      <c:dateAx>
        <c:axId val="31165824"/>
        <c:scaling>
          <c:orientation val="minMax"/>
        </c:scaling>
        <c:delete val="1"/>
        <c:axPos val="b"/>
        <c:numFmt formatCode="ge" sourceLinked="1"/>
        <c:majorTickMark val="none"/>
        <c:minorTickMark val="none"/>
        <c:tickLblPos val="none"/>
        <c:crossAx val="31180288"/>
        <c:crosses val="autoZero"/>
        <c:auto val="1"/>
        <c:lblOffset val="100"/>
        <c:baseTimeUnit val="years"/>
      </c:dateAx>
      <c:valAx>
        <c:axId val="311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98.53</c:v>
                </c:pt>
                <c:pt idx="1">
                  <c:v>98.82</c:v>
                </c:pt>
                <c:pt idx="2">
                  <c:v>98.78</c:v>
                </c:pt>
                <c:pt idx="3">
                  <c:v>98.56</c:v>
                </c:pt>
                <c:pt idx="4">
                  <c:v>98.53</c:v>
                </c:pt>
              </c:numCache>
            </c:numRef>
          </c:val>
          <c:extLst xmlns:c16r2="http://schemas.microsoft.com/office/drawing/2015/06/chart">
            <c:ext xmlns:c16="http://schemas.microsoft.com/office/drawing/2014/chart" uri="{C3380CC4-5D6E-409C-BE32-E72D297353CC}">
              <c16:uniqueId val="{00000000-AE00-4657-85EC-30493E76AD1C}"/>
            </c:ext>
          </c:extLst>
        </c:ser>
        <c:dLbls>
          <c:showLegendKey val="0"/>
          <c:showVal val="0"/>
          <c:showCatName val="0"/>
          <c:showSerName val="0"/>
          <c:showPercent val="0"/>
          <c:showBubbleSize val="0"/>
        </c:dLbls>
        <c:gapWidth val="150"/>
        <c:axId val="98081792"/>
        <c:axId val="9808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AE00-4657-85EC-30493E76AD1C}"/>
            </c:ext>
          </c:extLst>
        </c:ser>
        <c:dLbls>
          <c:showLegendKey val="0"/>
          <c:showVal val="0"/>
          <c:showCatName val="0"/>
          <c:showSerName val="0"/>
          <c:showPercent val="0"/>
          <c:showBubbleSize val="0"/>
        </c:dLbls>
        <c:marker val="1"/>
        <c:smooth val="0"/>
        <c:axId val="98081792"/>
        <c:axId val="98083968"/>
      </c:lineChart>
      <c:dateAx>
        <c:axId val="98081792"/>
        <c:scaling>
          <c:orientation val="minMax"/>
        </c:scaling>
        <c:delete val="1"/>
        <c:axPos val="b"/>
        <c:numFmt formatCode="ge" sourceLinked="1"/>
        <c:majorTickMark val="none"/>
        <c:minorTickMark val="none"/>
        <c:tickLblPos val="none"/>
        <c:crossAx val="98083968"/>
        <c:crosses val="autoZero"/>
        <c:auto val="1"/>
        <c:lblOffset val="100"/>
        <c:baseTimeUnit val="years"/>
      </c:dateAx>
      <c:valAx>
        <c:axId val="980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53.9</c:v>
                </c:pt>
                <c:pt idx="1">
                  <c:v>61.23</c:v>
                </c:pt>
                <c:pt idx="2">
                  <c:v>59.49</c:v>
                </c:pt>
                <c:pt idx="3">
                  <c:v>64.34</c:v>
                </c:pt>
                <c:pt idx="4">
                  <c:v>68.91</c:v>
                </c:pt>
              </c:numCache>
            </c:numRef>
          </c:val>
          <c:extLst xmlns:c16r2="http://schemas.microsoft.com/office/drawing/2015/06/chart">
            <c:ext xmlns:c16="http://schemas.microsoft.com/office/drawing/2014/chart" uri="{C3380CC4-5D6E-409C-BE32-E72D297353CC}">
              <c16:uniqueId val="{00000000-5280-427D-936D-ED83CF582B08}"/>
            </c:ext>
          </c:extLst>
        </c:ser>
        <c:dLbls>
          <c:showLegendKey val="0"/>
          <c:showVal val="0"/>
          <c:showCatName val="0"/>
          <c:showSerName val="0"/>
          <c:showPercent val="0"/>
          <c:showBubbleSize val="0"/>
        </c:dLbls>
        <c:gapWidth val="150"/>
        <c:axId val="30392704"/>
        <c:axId val="3039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80-427D-936D-ED83CF582B08}"/>
            </c:ext>
          </c:extLst>
        </c:ser>
        <c:dLbls>
          <c:showLegendKey val="0"/>
          <c:showVal val="0"/>
          <c:showCatName val="0"/>
          <c:showSerName val="0"/>
          <c:showPercent val="0"/>
          <c:showBubbleSize val="0"/>
        </c:dLbls>
        <c:marker val="1"/>
        <c:smooth val="0"/>
        <c:axId val="30392704"/>
        <c:axId val="30394624"/>
      </c:lineChart>
      <c:dateAx>
        <c:axId val="30392704"/>
        <c:scaling>
          <c:orientation val="minMax"/>
        </c:scaling>
        <c:delete val="1"/>
        <c:axPos val="b"/>
        <c:numFmt formatCode="ge" sourceLinked="1"/>
        <c:majorTickMark val="none"/>
        <c:minorTickMark val="none"/>
        <c:tickLblPos val="none"/>
        <c:crossAx val="30394624"/>
        <c:crosses val="autoZero"/>
        <c:auto val="1"/>
        <c:lblOffset val="100"/>
        <c:baseTimeUnit val="years"/>
      </c:dateAx>
      <c:valAx>
        <c:axId val="303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CA-46A1-B91C-B4B50D8FA411}"/>
            </c:ext>
          </c:extLst>
        </c:ser>
        <c:dLbls>
          <c:showLegendKey val="0"/>
          <c:showVal val="0"/>
          <c:showCatName val="0"/>
          <c:showSerName val="0"/>
          <c:showPercent val="0"/>
          <c:showBubbleSize val="0"/>
        </c:dLbls>
        <c:gapWidth val="150"/>
        <c:axId val="30315264"/>
        <c:axId val="303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CA-46A1-B91C-B4B50D8FA411}"/>
            </c:ext>
          </c:extLst>
        </c:ser>
        <c:dLbls>
          <c:showLegendKey val="0"/>
          <c:showVal val="0"/>
          <c:showCatName val="0"/>
          <c:showSerName val="0"/>
          <c:showPercent val="0"/>
          <c:showBubbleSize val="0"/>
        </c:dLbls>
        <c:marker val="1"/>
        <c:smooth val="0"/>
        <c:axId val="30315264"/>
        <c:axId val="30317184"/>
      </c:lineChart>
      <c:dateAx>
        <c:axId val="30315264"/>
        <c:scaling>
          <c:orientation val="minMax"/>
        </c:scaling>
        <c:delete val="1"/>
        <c:axPos val="b"/>
        <c:numFmt formatCode="ge" sourceLinked="1"/>
        <c:majorTickMark val="none"/>
        <c:minorTickMark val="none"/>
        <c:tickLblPos val="none"/>
        <c:crossAx val="30317184"/>
        <c:crosses val="autoZero"/>
        <c:auto val="1"/>
        <c:lblOffset val="100"/>
        <c:baseTimeUnit val="years"/>
      </c:dateAx>
      <c:valAx>
        <c:axId val="303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2F-4667-B174-E49CF5FC0796}"/>
            </c:ext>
          </c:extLst>
        </c:ser>
        <c:dLbls>
          <c:showLegendKey val="0"/>
          <c:showVal val="0"/>
          <c:showCatName val="0"/>
          <c:showSerName val="0"/>
          <c:showPercent val="0"/>
          <c:showBubbleSize val="0"/>
        </c:dLbls>
        <c:gapWidth val="150"/>
        <c:axId val="31216768"/>
        <c:axId val="312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2F-4667-B174-E49CF5FC0796}"/>
            </c:ext>
          </c:extLst>
        </c:ser>
        <c:dLbls>
          <c:showLegendKey val="0"/>
          <c:showVal val="0"/>
          <c:showCatName val="0"/>
          <c:showSerName val="0"/>
          <c:showPercent val="0"/>
          <c:showBubbleSize val="0"/>
        </c:dLbls>
        <c:marker val="1"/>
        <c:smooth val="0"/>
        <c:axId val="31216768"/>
        <c:axId val="31218688"/>
      </c:lineChart>
      <c:dateAx>
        <c:axId val="31216768"/>
        <c:scaling>
          <c:orientation val="minMax"/>
        </c:scaling>
        <c:delete val="1"/>
        <c:axPos val="b"/>
        <c:numFmt formatCode="ge" sourceLinked="1"/>
        <c:majorTickMark val="none"/>
        <c:minorTickMark val="none"/>
        <c:tickLblPos val="none"/>
        <c:crossAx val="31218688"/>
        <c:crosses val="autoZero"/>
        <c:auto val="1"/>
        <c:lblOffset val="100"/>
        <c:baseTimeUnit val="years"/>
      </c:dateAx>
      <c:valAx>
        <c:axId val="312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026-4CC4-A8C7-048CF932E9C0}"/>
            </c:ext>
          </c:extLst>
        </c:ser>
        <c:dLbls>
          <c:showLegendKey val="0"/>
          <c:showVal val="0"/>
          <c:showCatName val="0"/>
          <c:showSerName val="0"/>
          <c:showPercent val="0"/>
          <c:showBubbleSize val="0"/>
        </c:dLbls>
        <c:gapWidth val="150"/>
        <c:axId val="31007104"/>
        <c:axId val="310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026-4CC4-A8C7-048CF932E9C0}"/>
            </c:ext>
          </c:extLst>
        </c:ser>
        <c:dLbls>
          <c:showLegendKey val="0"/>
          <c:showVal val="0"/>
          <c:showCatName val="0"/>
          <c:showSerName val="0"/>
          <c:showPercent val="0"/>
          <c:showBubbleSize val="0"/>
        </c:dLbls>
        <c:marker val="1"/>
        <c:smooth val="0"/>
        <c:axId val="31007104"/>
        <c:axId val="31008640"/>
      </c:lineChart>
      <c:dateAx>
        <c:axId val="31007104"/>
        <c:scaling>
          <c:orientation val="minMax"/>
        </c:scaling>
        <c:delete val="1"/>
        <c:axPos val="b"/>
        <c:numFmt formatCode="ge" sourceLinked="1"/>
        <c:majorTickMark val="none"/>
        <c:minorTickMark val="none"/>
        <c:tickLblPos val="none"/>
        <c:crossAx val="31008640"/>
        <c:crosses val="autoZero"/>
        <c:auto val="1"/>
        <c:lblOffset val="100"/>
        <c:baseTimeUnit val="years"/>
      </c:dateAx>
      <c:valAx>
        <c:axId val="310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91-45DD-BB38-F6B9D40C0055}"/>
            </c:ext>
          </c:extLst>
        </c:ser>
        <c:dLbls>
          <c:showLegendKey val="0"/>
          <c:showVal val="0"/>
          <c:showCatName val="0"/>
          <c:showSerName val="0"/>
          <c:showPercent val="0"/>
          <c:showBubbleSize val="0"/>
        </c:dLbls>
        <c:gapWidth val="150"/>
        <c:axId val="31031680"/>
        <c:axId val="3103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91-45DD-BB38-F6B9D40C0055}"/>
            </c:ext>
          </c:extLst>
        </c:ser>
        <c:dLbls>
          <c:showLegendKey val="0"/>
          <c:showVal val="0"/>
          <c:showCatName val="0"/>
          <c:showSerName val="0"/>
          <c:showPercent val="0"/>
          <c:showBubbleSize val="0"/>
        </c:dLbls>
        <c:marker val="1"/>
        <c:smooth val="0"/>
        <c:axId val="31031680"/>
        <c:axId val="31033600"/>
      </c:lineChart>
      <c:dateAx>
        <c:axId val="31031680"/>
        <c:scaling>
          <c:orientation val="minMax"/>
        </c:scaling>
        <c:delete val="1"/>
        <c:axPos val="b"/>
        <c:numFmt formatCode="ge" sourceLinked="1"/>
        <c:majorTickMark val="none"/>
        <c:minorTickMark val="none"/>
        <c:tickLblPos val="none"/>
        <c:crossAx val="31033600"/>
        <c:crosses val="autoZero"/>
        <c:auto val="1"/>
        <c:lblOffset val="100"/>
        <c:baseTimeUnit val="years"/>
      </c:dateAx>
      <c:valAx>
        <c:axId val="310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12.53</c:v>
                </c:pt>
                <c:pt idx="1">
                  <c:v>127.73</c:v>
                </c:pt>
                <c:pt idx="2">
                  <c:v>160.72999999999999</c:v>
                </c:pt>
                <c:pt idx="3">
                  <c:v>1371.38</c:v>
                </c:pt>
                <c:pt idx="4" formatCode="#,##0.00;&quot;△&quot;#,##0.00">
                  <c:v>0</c:v>
                </c:pt>
              </c:numCache>
            </c:numRef>
          </c:val>
          <c:extLst xmlns:c16r2="http://schemas.microsoft.com/office/drawing/2015/06/chart">
            <c:ext xmlns:c16="http://schemas.microsoft.com/office/drawing/2014/chart" uri="{C3380CC4-5D6E-409C-BE32-E72D297353CC}">
              <c16:uniqueId val="{00000000-CDFE-494C-BEEB-A04261A96C6D}"/>
            </c:ext>
          </c:extLst>
        </c:ser>
        <c:dLbls>
          <c:showLegendKey val="0"/>
          <c:showVal val="0"/>
          <c:showCatName val="0"/>
          <c:showSerName val="0"/>
          <c:showPercent val="0"/>
          <c:showBubbleSize val="0"/>
        </c:dLbls>
        <c:gapWidth val="150"/>
        <c:axId val="31081216"/>
        <c:axId val="3108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DFE-494C-BEEB-A04261A96C6D}"/>
            </c:ext>
          </c:extLst>
        </c:ser>
        <c:dLbls>
          <c:showLegendKey val="0"/>
          <c:showVal val="0"/>
          <c:showCatName val="0"/>
          <c:showSerName val="0"/>
          <c:showPercent val="0"/>
          <c:showBubbleSize val="0"/>
        </c:dLbls>
        <c:marker val="1"/>
        <c:smooth val="0"/>
        <c:axId val="31081216"/>
        <c:axId val="31083136"/>
      </c:lineChart>
      <c:dateAx>
        <c:axId val="31081216"/>
        <c:scaling>
          <c:orientation val="minMax"/>
        </c:scaling>
        <c:delete val="1"/>
        <c:axPos val="b"/>
        <c:numFmt formatCode="ge" sourceLinked="1"/>
        <c:majorTickMark val="none"/>
        <c:minorTickMark val="none"/>
        <c:tickLblPos val="none"/>
        <c:crossAx val="31083136"/>
        <c:crosses val="autoZero"/>
        <c:auto val="1"/>
        <c:lblOffset val="100"/>
        <c:baseTimeUnit val="years"/>
      </c:dateAx>
      <c:valAx>
        <c:axId val="310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133.74</c:v>
                </c:pt>
                <c:pt idx="1">
                  <c:v>73.66</c:v>
                </c:pt>
                <c:pt idx="2">
                  <c:v>75.23</c:v>
                </c:pt>
                <c:pt idx="3">
                  <c:v>66.75</c:v>
                </c:pt>
                <c:pt idx="4">
                  <c:v>90.26</c:v>
                </c:pt>
              </c:numCache>
            </c:numRef>
          </c:val>
          <c:extLst xmlns:c16r2="http://schemas.microsoft.com/office/drawing/2015/06/chart">
            <c:ext xmlns:c16="http://schemas.microsoft.com/office/drawing/2014/chart" uri="{C3380CC4-5D6E-409C-BE32-E72D297353CC}">
              <c16:uniqueId val="{00000000-DE0E-476A-8B2D-F2D409884B34}"/>
            </c:ext>
          </c:extLst>
        </c:ser>
        <c:dLbls>
          <c:showLegendKey val="0"/>
          <c:showVal val="0"/>
          <c:showCatName val="0"/>
          <c:showSerName val="0"/>
          <c:showPercent val="0"/>
          <c:showBubbleSize val="0"/>
        </c:dLbls>
        <c:gapWidth val="150"/>
        <c:axId val="31114368"/>
        <c:axId val="311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E0E-476A-8B2D-F2D409884B34}"/>
            </c:ext>
          </c:extLst>
        </c:ser>
        <c:dLbls>
          <c:showLegendKey val="0"/>
          <c:showVal val="0"/>
          <c:showCatName val="0"/>
          <c:showSerName val="0"/>
          <c:showPercent val="0"/>
          <c:showBubbleSize val="0"/>
        </c:dLbls>
        <c:marker val="1"/>
        <c:smooth val="0"/>
        <c:axId val="31114368"/>
        <c:axId val="31116288"/>
      </c:lineChart>
      <c:dateAx>
        <c:axId val="31114368"/>
        <c:scaling>
          <c:orientation val="minMax"/>
        </c:scaling>
        <c:delete val="1"/>
        <c:axPos val="b"/>
        <c:numFmt formatCode="ge" sourceLinked="1"/>
        <c:majorTickMark val="none"/>
        <c:minorTickMark val="none"/>
        <c:tickLblPos val="none"/>
        <c:crossAx val="31116288"/>
        <c:crosses val="autoZero"/>
        <c:auto val="1"/>
        <c:lblOffset val="100"/>
        <c:baseTimeUnit val="years"/>
      </c:dateAx>
      <c:valAx>
        <c:axId val="311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140.27000000000001</c:v>
                </c:pt>
                <c:pt idx="1">
                  <c:v>259.33</c:v>
                </c:pt>
                <c:pt idx="2">
                  <c:v>253.64</c:v>
                </c:pt>
                <c:pt idx="3">
                  <c:v>292.14999999999998</c:v>
                </c:pt>
                <c:pt idx="4">
                  <c:v>218.08</c:v>
                </c:pt>
              </c:numCache>
            </c:numRef>
          </c:val>
          <c:extLst xmlns:c16r2="http://schemas.microsoft.com/office/drawing/2015/06/chart">
            <c:ext xmlns:c16="http://schemas.microsoft.com/office/drawing/2014/chart" uri="{C3380CC4-5D6E-409C-BE32-E72D297353CC}">
              <c16:uniqueId val="{00000000-0908-415F-BD6C-509749CCB90B}"/>
            </c:ext>
          </c:extLst>
        </c:ser>
        <c:dLbls>
          <c:showLegendKey val="0"/>
          <c:showVal val="0"/>
          <c:showCatName val="0"/>
          <c:showSerName val="0"/>
          <c:showPercent val="0"/>
          <c:showBubbleSize val="0"/>
        </c:dLbls>
        <c:gapWidth val="150"/>
        <c:axId val="31133056"/>
        <c:axId val="311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908-415F-BD6C-509749CCB90B}"/>
            </c:ext>
          </c:extLst>
        </c:ser>
        <c:dLbls>
          <c:showLegendKey val="0"/>
          <c:showVal val="0"/>
          <c:showCatName val="0"/>
          <c:showSerName val="0"/>
          <c:showPercent val="0"/>
          <c:showBubbleSize val="0"/>
        </c:dLbls>
        <c:marker val="1"/>
        <c:smooth val="0"/>
        <c:axId val="31133056"/>
        <c:axId val="31151616"/>
      </c:lineChart>
      <c:dateAx>
        <c:axId val="31133056"/>
        <c:scaling>
          <c:orientation val="minMax"/>
        </c:scaling>
        <c:delete val="1"/>
        <c:axPos val="b"/>
        <c:numFmt formatCode="ge" sourceLinked="1"/>
        <c:majorTickMark val="none"/>
        <c:minorTickMark val="none"/>
        <c:tickLblPos val="none"/>
        <c:crossAx val="31151616"/>
        <c:crosses val="autoZero"/>
        <c:auto val="1"/>
        <c:lblOffset val="100"/>
        <c:baseTimeUnit val="years"/>
      </c:dateAx>
      <c:valAx>
        <c:axId val="311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王滝村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778</v>
      </c>
      <c r="AM8" s="66"/>
      <c r="AN8" s="66"/>
      <c r="AO8" s="66"/>
      <c r="AP8" s="66"/>
      <c r="AQ8" s="66"/>
      <c r="AR8" s="66"/>
      <c r="AS8" s="66"/>
      <c r="AT8" s="65">
        <f>データ!T6</f>
        <v>310.82</v>
      </c>
      <c r="AU8" s="65"/>
      <c r="AV8" s="65"/>
      <c r="AW8" s="65"/>
      <c r="AX8" s="65"/>
      <c r="AY8" s="65"/>
      <c r="AZ8" s="65"/>
      <c r="BA8" s="65"/>
      <c r="BB8" s="65">
        <f>データ!U6</f>
        <v>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70.23</v>
      </c>
      <c r="Q10" s="65"/>
      <c r="R10" s="65"/>
      <c r="S10" s="65"/>
      <c r="T10" s="65"/>
      <c r="U10" s="65"/>
      <c r="V10" s="65"/>
      <c r="W10" s="65">
        <f>データ!Q6</f>
        <v>100</v>
      </c>
      <c r="X10" s="65"/>
      <c r="Y10" s="65"/>
      <c r="Z10" s="65"/>
      <c r="AA10" s="65"/>
      <c r="AB10" s="65"/>
      <c r="AC10" s="65"/>
      <c r="AD10" s="66">
        <f>データ!R6</f>
        <v>3240</v>
      </c>
      <c r="AE10" s="66"/>
      <c r="AF10" s="66"/>
      <c r="AG10" s="66"/>
      <c r="AH10" s="66"/>
      <c r="AI10" s="66"/>
      <c r="AJ10" s="66"/>
      <c r="AK10" s="2"/>
      <c r="AL10" s="66">
        <f>データ!V6</f>
        <v>545</v>
      </c>
      <c r="AM10" s="66"/>
      <c r="AN10" s="66"/>
      <c r="AO10" s="66"/>
      <c r="AP10" s="66"/>
      <c r="AQ10" s="66"/>
      <c r="AR10" s="66"/>
      <c r="AS10" s="66"/>
      <c r="AT10" s="65">
        <f>データ!W6</f>
        <v>0.73</v>
      </c>
      <c r="AU10" s="65"/>
      <c r="AV10" s="65"/>
      <c r="AW10" s="65"/>
      <c r="AX10" s="65"/>
      <c r="AY10" s="65"/>
      <c r="AZ10" s="65"/>
      <c r="BA10" s="65"/>
      <c r="BB10" s="65">
        <f>データ!X6</f>
        <v>746.58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LW814ctyjIJuonkKERTne8F0fDSW+3kfeBwetIIZleeHiNUsiWYv5bvsvTboqszpoxw5gbQ5Hqi2/4o/rm5Mdw==" saltValue="Z7iLEwppPgQ0GhHjPY6T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204293</v>
      </c>
      <c r="D6" s="32">
        <f t="shared" si="3"/>
        <v>47</v>
      </c>
      <c r="E6" s="32">
        <f t="shared" si="3"/>
        <v>17</v>
      </c>
      <c r="F6" s="32">
        <f t="shared" si="3"/>
        <v>5</v>
      </c>
      <c r="G6" s="32">
        <f t="shared" si="3"/>
        <v>0</v>
      </c>
      <c r="H6" s="32" t="str">
        <f t="shared" si="3"/>
        <v>長野県　王滝村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70.23</v>
      </c>
      <c r="Q6" s="33">
        <f t="shared" si="3"/>
        <v>100</v>
      </c>
      <c r="R6" s="33">
        <f t="shared" si="3"/>
        <v>3240</v>
      </c>
      <c r="S6" s="33">
        <f t="shared" si="3"/>
        <v>778</v>
      </c>
      <c r="T6" s="33">
        <f t="shared" si="3"/>
        <v>310.82</v>
      </c>
      <c r="U6" s="33">
        <f t="shared" si="3"/>
        <v>2.5</v>
      </c>
      <c r="V6" s="33">
        <f t="shared" si="3"/>
        <v>545</v>
      </c>
      <c r="W6" s="33">
        <f t="shared" si="3"/>
        <v>0.73</v>
      </c>
      <c r="X6" s="33">
        <f t="shared" si="3"/>
        <v>746.58</v>
      </c>
      <c r="Y6" s="34">
        <f>IF(Y7="",NA(),Y7)</f>
        <v>53.9</v>
      </c>
      <c r="Z6" s="34">
        <f t="shared" ref="Z6:AH6" si="4">IF(Z7="",NA(),Z7)</f>
        <v>61.23</v>
      </c>
      <c r="AA6" s="34">
        <f t="shared" si="4"/>
        <v>59.49</v>
      </c>
      <c r="AB6" s="34">
        <f t="shared" si="4"/>
        <v>64.34</v>
      </c>
      <c r="AC6" s="34">
        <f t="shared" si="4"/>
        <v>68.91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12.53</v>
      </c>
      <c r="BG6" s="34">
        <f t="shared" ref="BG6:BO6" si="7">IF(BG7="",NA(),BG7)</f>
        <v>127.73</v>
      </c>
      <c r="BH6" s="34">
        <f t="shared" si="7"/>
        <v>160.72999999999999</v>
      </c>
      <c r="BI6" s="34">
        <f t="shared" si="7"/>
        <v>1371.38</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133.74</v>
      </c>
      <c r="BR6" s="34">
        <f t="shared" ref="BR6:BZ6" si="8">IF(BR7="",NA(),BR7)</f>
        <v>73.66</v>
      </c>
      <c r="BS6" s="34">
        <f t="shared" si="8"/>
        <v>75.23</v>
      </c>
      <c r="BT6" s="34">
        <f t="shared" si="8"/>
        <v>66.75</v>
      </c>
      <c r="BU6" s="34">
        <f t="shared" si="8"/>
        <v>90.26</v>
      </c>
      <c r="BV6" s="34">
        <f t="shared" si="8"/>
        <v>50.9</v>
      </c>
      <c r="BW6" s="34">
        <f t="shared" si="8"/>
        <v>50.82</v>
      </c>
      <c r="BX6" s="34">
        <f t="shared" si="8"/>
        <v>52.19</v>
      </c>
      <c r="BY6" s="34">
        <f t="shared" si="8"/>
        <v>55.32</v>
      </c>
      <c r="BZ6" s="34">
        <f t="shared" si="8"/>
        <v>59.8</v>
      </c>
      <c r="CA6" s="33" t="str">
        <f>IF(CA7="","",IF(CA7="-","【-】","【"&amp;SUBSTITUTE(TEXT(CA7,"#,##0.00"),"-","△")&amp;"】"))</f>
        <v>【60.64】</v>
      </c>
      <c r="CB6" s="34">
        <f>IF(CB7="",NA(),CB7)</f>
        <v>140.27000000000001</v>
      </c>
      <c r="CC6" s="34">
        <f t="shared" ref="CC6:CK6" si="9">IF(CC7="",NA(),CC7)</f>
        <v>259.33</v>
      </c>
      <c r="CD6" s="34">
        <f t="shared" si="9"/>
        <v>253.64</v>
      </c>
      <c r="CE6" s="34">
        <f t="shared" si="9"/>
        <v>292.14999999999998</v>
      </c>
      <c r="CF6" s="34">
        <f t="shared" si="9"/>
        <v>218.08</v>
      </c>
      <c r="CG6" s="34">
        <f t="shared" si="9"/>
        <v>293.27</v>
      </c>
      <c r="CH6" s="34">
        <f t="shared" si="9"/>
        <v>300.52</v>
      </c>
      <c r="CI6" s="34">
        <f t="shared" si="9"/>
        <v>296.14</v>
      </c>
      <c r="CJ6" s="34">
        <f t="shared" si="9"/>
        <v>283.17</v>
      </c>
      <c r="CK6" s="34">
        <f t="shared" si="9"/>
        <v>263.76</v>
      </c>
      <c r="CL6" s="33" t="str">
        <f>IF(CL7="","",IF(CL7="-","【-】","【"&amp;SUBSTITUTE(TEXT(CL7,"#,##0.00"),"-","△")&amp;"】"))</f>
        <v>【255.52】</v>
      </c>
      <c r="CM6" s="34">
        <f>IF(CM7="",NA(),CM7)</f>
        <v>42.29</v>
      </c>
      <c r="CN6" s="34">
        <f t="shared" ref="CN6:CV6" si="10">IF(CN7="",NA(),CN7)</f>
        <v>42.29</v>
      </c>
      <c r="CO6" s="34">
        <f t="shared" si="10"/>
        <v>42.29</v>
      </c>
      <c r="CP6" s="34">
        <f t="shared" si="10"/>
        <v>42.29</v>
      </c>
      <c r="CQ6" s="34">
        <f t="shared" si="10"/>
        <v>42.29</v>
      </c>
      <c r="CR6" s="34">
        <f t="shared" si="10"/>
        <v>53.78</v>
      </c>
      <c r="CS6" s="34">
        <f t="shared" si="10"/>
        <v>53.24</v>
      </c>
      <c r="CT6" s="34">
        <f t="shared" si="10"/>
        <v>52.31</v>
      </c>
      <c r="CU6" s="34">
        <f t="shared" si="10"/>
        <v>60.65</v>
      </c>
      <c r="CV6" s="34">
        <f t="shared" si="10"/>
        <v>51.75</v>
      </c>
      <c r="CW6" s="33" t="str">
        <f>IF(CW7="","",IF(CW7="-","【-】","【"&amp;SUBSTITUTE(TEXT(CW7,"#,##0.00"),"-","△")&amp;"】"))</f>
        <v>【52.49】</v>
      </c>
      <c r="CX6" s="34">
        <f>IF(CX7="",NA(),CX7)</f>
        <v>98.53</v>
      </c>
      <c r="CY6" s="34">
        <f t="shared" ref="CY6:DG6" si="11">IF(CY7="",NA(),CY7)</f>
        <v>98.82</v>
      </c>
      <c r="CZ6" s="34">
        <f t="shared" si="11"/>
        <v>98.78</v>
      </c>
      <c r="DA6" s="34">
        <f t="shared" si="11"/>
        <v>98.56</v>
      </c>
      <c r="DB6" s="34">
        <f t="shared" si="11"/>
        <v>98.53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204293</v>
      </c>
      <c r="D7" s="36">
        <v>47</v>
      </c>
      <c r="E7" s="36">
        <v>17</v>
      </c>
      <c r="F7" s="36">
        <v>5</v>
      </c>
      <c r="G7" s="36">
        <v>0</v>
      </c>
      <c r="H7" s="36" t="s">
        <v>109</v>
      </c>
      <c r="I7" s="36" t="s">
        <v>110</v>
      </c>
      <c r="J7" s="36" t="s">
        <v>111</v>
      </c>
      <c r="K7" s="36" t="s">
        <v>112</v>
      </c>
      <c r="L7" s="36" t="s">
        <v>113</v>
      </c>
      <c r="M7" s="36" t="s">
        <v>114</v>
      </c>
      <c r="N7" s="37" t="s">
        <v>115</v>
      </c>
      <c r="O7" s="37" t="s">
        <v>116</v>
      </c>
      <c r="P7" s="37">
        <v>70.23</v>
      </c>
      <c r="Q7" s="37">
        <v>100</v>
      </c>
      <c r="R7" s="37">
        <v>3240</v>
      </c>
      <c r="S7" s="37">
        <v>778</v>
      </c>
      <c r="T7" s="37">
        <v>310.82</v>
      </c>
      <c r="U7" s="37">
        <v>2.5</v>
      </c>
      <c r="V7" s="37">
        <v>545</v>
      </c>
      <c r="W7" s="37">
        <v>0.73</v>
      </c>
      <c r="X7" s="37">
        <v>746.58</v>
      </c>
      <c r="Y7" s="37">
        <v>53.9</v>
      </c>
      <c r="Z7" s="37">
        <v>61.23</v>
      </c>
      <c r="AA7" s="37">
        <v>59.49</v>
      </c>
      <c r="AB7" s="37">
        <v>64.34</v>
      </c>
      <c r="AC7" s="37">
        <v>68.91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12.53</v>
      </c>
      <c r="BG7" s="37">
        <v>127.73</v>
      </c>
      <c r="BH7" s="37">
        <v>160.72999999999999</v>
      </c>
      <c r="BI7" s="37">
        <v>1371.38</v>
      </c>
      <c r="BJ7" s="37">
        <v>0</v>
      </c>
      <c r="BK7" s="37">
        <v>1126.77</v>
      </c>
      <c r="BL7" s="37">
        <v>1044.8</v>
      </c>
      <c r="BM7" s="37">
        <v>1081.8</v>
      </c>
      <c r="BN7" s="37">
        <v>974.93</v>
      </c>
      <c r="BO7" s="37">
        <v>855.8</v>
      </c>
      <c r="BP7" s="37">
        <v>814.89</v>
      </c>
      <c r="BQ7" s="37">
        <v>133.74</v>
      </c>
      <c r="BR7" s="37">
        <v>73.66</v>
      </c>
      <c r="BS7" s="37">
        <v>75.23</v>
      </c>
      <c r="BT7" s="37">
        <v>66.75</v>
      </c>
      <c r="BU7" s="37">
        <v>90.26</v>
      </c>
      <c r="BV7" s="37">
        <v>50.9</v>
      </c>
      <c r="BW7" s="37">
        <v>50.82</v>
      </c>
      <c r="BX7" s="37">
        <v>52.19</v>
      </c>
      <c r="BY7" s="37">
        <v>55.32</v>
      </c>
      <c r="BZ7" s="37">
        <v>59.8</v>
      </c>
      <c r="CA7" s="37">
        <v>60.64</v>
      </c>
      <c r="CB7" s="37">
        <v>140.27000000000001</v>
      </c>
      <c r="CC7" s="37">
        <v>259.33</v>
      </c>
      <c r="CD7" s="37">
        <v>253.64</v>
      </c>
      <c r="CE7" s="37">
        <v>292.14999999999998</v>
      </c>
      <c r="CF7" s="37">
        <v>218.08</v>
      </c>
      <c r="CG7" s="37">
        <v>293.27</v>
      </c>
      <c r="CH7" s="37">
        <v>300.52</v>
      </c>
      <c r="CI7" s="37">
        <v>296.14</v>
      </c>
      <c r="CJ7" s="37">
        <v>283.17</v>
      </c>
      <c r="CK7" s="37">
        <v>263.76</v>
      </c>
      <c r="CL7" s="37">
        <v>255.52</v>
      </c>
      <c r="CM7" s="37">
        <v>42.29</v>
      </c>
      <c r="CN7" s="37">
        <v>42.29</v>
      </c>
      <c r="CO7" s="37">
        <v>42.29</v>
      </c>
      <c r="CP7" s="37">
        <v>42.29</v>
      </c>
      <c r="CQ7" s="37">
        <v>42.29</v>
      </c>
      <c r="CR7" s="37">
        <v>53.78</v>
      </c>
      <c r="CS7" s="37">
        <v>53.24</v>
      </c>
      <c r="CT7" s="37">
        <v>52.31</v>
      </c>
      <c r="CU7" s="37">
        <v>60.65</v>
      </c>
      <c r="CV7" s="37">
        <v>51.75</v>
      </c>
      <c r="CW7" s="37">
        <v>52.49</v>
      </c>
      <c r="CX7" s="37">
        <v>98.53</v>
      </c>
      <c r="CY7" s="37">
        <v>98.82</v>
      </c>
      <c r="CZ7" s="37">
        <v>98.78</v>
      </c>
      <c r="DA7" s="37">
        <v>98.56</v>
      </c>
      <c r="DB7" s="37">
        <v>98.53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2019-02-07T01:30:38Z</cp:lastPrinted>
  <dcterms:created xsi:type="dcterms:W3CDTF">2018-12-03T09:24:49Z</dcterms:created>
  <dcterms:modified xsi:type="dcterms:W3CDTF">2019-02-20T12:22:04Z</dcterms:modified>
  <cp:category/>
</cp:coreProperties>
</file>